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3.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250" windowWidth="23070" windowHeight="5010" tabRatio="797" activeTab="14"/>
  </bookViews>
  <sheets>
    <sheet name="Table of Contents" sheetId="16" r:id="rId1"/>
    <sheet name="Table 2.1" sheetId="1" r:id="rId2"/>
    <sheet name="Table 2.2" sheetId="18" r:id="rId3"/>
    <sheet name="Table 2.3" sheetId="2" r:id="rId4"/>
    <sheet name="Table 2.4" sheetId="3" r:id="rId5"/>
    <sheet name="Table 2.5" sheetId="4" r:id="rId6"/>
    <sheet name="Table 2.6" sheetId="5" r:id="rId7"/>
    <sheet name="Table 2.7" sheetId="6" r:id="rId8"/>
    <sheet name="Table 2.8" sheetId="7" r:id="rId9"/>
    <sheet name="Table 2.9" sheetId="8" r:id="rId10"/>
    <sheet name="Table 2.10" sheetId="19" r:id="rId11"/>
    <sheet name="Table 2.11" sheetId="10" r:id="rId12"/>
    <sheet name="Table 2.12" sheetId="11" r:id="rId13"/>
    <sheet name="Table 2.13" sheetId="12" r:id="rId14"/>
    <sheet name="Table 2.14" sheetId="17" r:id="rId15"/>
    <sheet name="Table 2.15" sheetId="14" r:id="rId16"/>
    <sheet name="Table 2.16" sheetId="15" r:id="rId17"/>
  </sheets>
  <definedNames>
    <definedName name="_AMO_UniqueIdentifier" hidden="1">"'2ffe1504-ba3b-41ab-8248-b9093d294769'"</definedName>
    <definedName name="_xlnm.Print_Area" localSheetId="1">'Table 2.1'!$A$1:$C$51</definedName>
    <definedName name="_xlnm.Print_Area" localSheetId="10">'Table 2.10'!$A$1:$K$110</definedName>
    <definedName name="_xlnm.Print_Area" localSheetId="11">'Table 2.11'!$A$1:$H$51</definedName>
    <definedName name="_xlnm.Print_Area" localSheetId="12">'Table 2.12'!$A$1:$O$52</definedName>
    <definedName name="_xlnm.Print_Area" localSheetId="13">'Table 2.13'!$A$1:$H$12</definedName>
    <definedName name="_xlnm.Print_Area" localSheetId="14">'Table 2.14'!$A$1:$O$13</definedName>
    <definedName name="_xlnm.Print_Area" localSheetId="15">'Table 2.15'!$A$1:$G$52</definedName>
    <definedName name="_xlnm.Print_Area" localSheetId="16">'Table 2.16'!$A$1:$J$51</definedName>
    <definedName name="_xlnm.Print_Area" localSheetId="2">'Table 2.2'!$A$1:$H$36</definedName>
    <definedName name="_xlnm.Print_Area" localSheetId="3">'Table 2.3'!$A$1:$H$51</definedName>
    <definedName name="_xlnm.Print_Area" localSheetId="4">'Table 2.4'!$A$1:$H$51</definedName>
    <definedName name="_xlnm.Print_Area" localSheetId="5">'Table 2.5'!$A$1:$G$45</definedName>
    <definedName name="_xlnm.Print_Area" localSheetId="6">'Table 2.6'!$A$1:$I$51</definedName>
    <definedName name="_xlnm.Print_Area" localSheetId="7">'Table 2.7'!$A$1:$N$38</definedName>
    <definedName name="_xlnm.Print_Area" localSheetId="8">'Table 2.8'!$A$1:$F$33</definedName>
    <definedName name="_xlnm.Print_Area" localSheetId="9">'Table 2.9'!$A$1:$K$38</definedName>
    <definedName name="_xlnm.Print_Area" localSheetId="0">'Table of Contents'!$B$1:$E$65</definedName>
  </definedNames>
  <calcPr calcId="145621"/>
</workbook>
</file>

<file path=xl/calcChain.xml><?xml version="1.0" encoding="utf-8"?>
<calcChain xmlns="http://schemas.openxmlformats.org/spreadsheetml/2006/main">
  <c r="K6" i="19" l="1"/>
  <c r="K7" i="19"/>
  <c r="K8" i="19"/>
  <c r="E9" i="19"/>
  <c r="F9" i="19"/>
  <c r="G9" i="19"/>
  <c r="H9" i="19"/>
  <c r="I9" i="19"/>
  <c r="J9" i="19"/>
  <c r="K10" i="19"/>
  <c r="K11" i="19"/>
  <c r="K12" i="19"/>
  <c r="E13" i="19"/>
  <c r="F13" i="19"/>
  <c r="G13" i="19"/>
  <c r="H13" i="19"/>
  <c r="I13" i="19"/>
  <c r="J13" i="19"/>
  <c r="K38" i="19"/>
  <c r="K39" i="19"/>
  <c r="K40" i="19"/>
  <c r="E41" i="19"/>
  <c r="F41" i="19"/>
  <c r="G41" i="19"/>
  <c r="H41" i="19"/>
  <c r="I41" i="19"/>
  <c r="J41" i="19"/>
  <c r="K42" i="19"/>
  <c r="K43" i="19"/>
  <c r="K44" i="19"/>
  <c r="E45" i="19"/>
  <c r="F45" i="19"/>
  <c r="G45" i="19"/>
  <c r="H45" i="19"/>
  <c r="I45" i="19"/>
  <c r="J45" i="19"/>
  <c r="K58" i="19"/>
  <c r="K59" i="19"/>
  <c r="K60" i="19"/>
  <c r="E61" i="19"/>
  <c r="F61" i="19"/>
  <c r="G61" i="19"/>
  <c r="H61" i="19"/>
  <c r="I61" i="19"/>
  <c r="J61" i="19"/>
  <c r="K62" i="19"/>
  <c r="K63" i="19"/>
  <c r="K64" i="19"/>
  <c r="E65" i="19"/>
  <c r="F65" i="19"/>
  <c r="G65" i="19"/>
  <c r="H65" i="19"/>
  <c r="I65" i="19"/>
  <c r="J65" i="19"/>
  <c r="K13" i="19" l="1"/>
  <c r="K9" i="19"/>
  <c r="K41" i="19"/>
  <c r="K45" i="19"/>
  <c r="K65" i="19"/>
  <c r="K61" i="19"/>
  <c r="K110" i="19"/>
  <c r="K108" i="19"/>
  <c r="K107" i="19"/>
  <c r="K106" i="19"/>
  <c r="K100" i="19"/>
  <c r="K99" i="19"/>
  <c r="K98" i="19"/>
  <c r="K104" i="19"/>
  <c r="K103" i="19"/>
  <c r="K102" i="19"/>
  <c r="K96" i="19"/>
  <c r="K95" i="19"/>
  <c r="K94" i="19"/>
  <c r="K76" i="19"/>
  <c r="K75" i="19"/>
  <c r="K74" i="19"/>
  <c r="K36" i="19"/>
  <c r="K35" i="19"/>
  <c r="K34" i="19"/>
  <c r="K88" i="19"/>
  <c r="K87" i="19"/>
  <c r="K86" i="19"/>
  <c r="K32" i="19"/>
  <c r="K31" i="19"/>
  <c r="K30" i="19"/>
  <c r="K92" i="19"/>
  <c r="K91" i="19"/>
  <c r="K90" i="19"/>
  <c r="K72" i="19"/>
  <c r="K71" i="19"/>
  <c r="K70" i="19"/>
  <c r="K28" i="19"/>
  <c r="K27" i="19"/>
  <c r="K26" i="19"/>
  <c r="K52" i="19"/>
  <c r="K51" i="19"/>
  <c r="K50" i="19"/>
  <c r="K80" i="19"/>
  <c r="K79" i="19"/>
  <c r="K78" i="19"/>
  <c r="K24" i="19"/>
  <c r="K23" i="19"/>
  <c r="K22" i="19"/>
  <c r="K56" i="19"/>
  <c r="K55" i="19"/>
  <c r="K54" i="19"/>
  <c r="K20" i="19"/>
  <c r="K19" i="19"/>
  <c r="K18" i="19"/>
  <c r="K84" i="19"/>
  <c r="K83" i="19"/>
  <c r="K82" i="19"/>
  <c r="J109" i="19"/>
  <c r="I109" i="19"/>
  <c r="H109" i="19"/>
  <c r="G109" i="19"/>
  <c r="F109" i="19"/>
  <c r="E109" i="19"/>
  <c r="J101" i="19"/>
  <c r="I101" i="19"/>
  <c r="H101" i="19"/>
  <c r="G101" i="19"/>
  <c r="F101" i="19"/>
  <c r="E101" i="19"/>
  <c r="J105" i="19"/>
  <c r="I105" i="19"/>
  <c r="H105" i="19"/>
  <c r="G105" i="19"/>
  <c r="F105" i="19"/>
  <c r="E105" i="19"/>
  <c r="J97" i="19"/>
  <c r="I97" i="19"/>
  <c r="H97" i="19"/>
  <c r="G97" i="19"/>
  <c r="F97" i="19"/>
  <c r="E97" i="19"/>
  <c r="J77" i="19"/>
  <c r="I77" i="19"/>
  <c r="H77" i="19"/>
  <c r="G77" i="19"/>
  <c r="F77" i="19"/>
  <c r="E77" i="19"/>
  <c r="J37" i="19"/>
  <c r="I37" i="19"/>
  <c r="H37" i="19"/>
  <c r="G37" i="19"/>
  <c r="F37" i="19"/>
  <c r="E37" i="19"/>
  <c r="J89" i="19"/>
  <c r="I89" i="19"/>
  <c r="H89" i="19"/>
  <c r="G89" i="19"/>
  <c r="F89" i="19"/>
  <c r="E89" i="19"/>
  <c r="J33" i="19"/>
  <c r="I33" i="19"/>
  <c r="H33" i="19"/>
  <c r="G33" i="19"/>
  <c r="F33" i="19"/>
  <c r="E33" i="19"/>
  <c r="J93" i="19"/>
  <c r="I93" i="19"/>
  <c r="H93" i="19"/>
  <c r="G93" i="19"/>
  <c r="F93" i="19"/>
  <c r="E93" i="19"/>
  <c r="J73" i="19"/>
  <c r="I73" i="19"/>
  <c r="H73" i="19"/>
  <c r="G73" i="19"/>
  <c r="F73" i="19"/>
  <c r="E73" i="19"/>
  <c r="J29" i="19"/>
  <c r="I29" i="19"/>
  <c r="H29" i="19"/>
  <c r="G29" i="19"/>
  <c r="F29" i="19"/>
  <c r="E29" i="19"/>
  <c r="J53" i="19"/>
  <c r="I53" i="19"/>
  <c r="H53" i="19"/>
  <c r="G53" i="19"/>
  <c r="F53" i="19"/>
  <c r="E53" i="19"/>
  <c r="J81" i="19"/>
  <c r="I81" i="19"/>
  <c r="H81" i="19"/>
  <c r="G81" i="19"/>
  <c r="F81" i="19"/>
  <c r="E81" i="19"/>
  <c r="J25" i="19"/>
  <c r="I25" i="19"/>
  <c r="H25" i="19"/>
  <c r="G25" i="19"/>
  <c r="F25" i="19"/>
  <c r="E25" i="19"/>
  <c r="J57" i="19"/>
  <c r="I57" i="19"/>
  <c r="H57" i="19"/>
  <c r="G57" i="19"/>
  <c r="F57" i="19"/>
  <c r="E57" i="19"/>
  <c r="J21" i="19"/>
  <c r="I21" i="19"/>
  <c r="H21" i="19"/>
  <c r="G21" i="19"/>
  <c r="F21" i="19"/>
  <c r="E21" i="19"/>
  <c r="J85" i="19"/>
  <c r="I85" i="19"/>
  <c r="H85" i="19"/>
  <c r="G85" i="19"/>
  <c r="F85" i="19"/>
  <c r="E85" i="19"/>
  <c r="E14" i="19"/>
  <c r="F14" i="19"/>
  <c r="G14" i="19"/>
  <c r="H14" i="19"/>
  <c r="I14" i="19"/>
  <c r="J14" i="19"/>
  <c r="E15" i="19"/>
  <c r="F15" i="19"/>
  <c r="G15" i="19"/>
  <c r="H15" i="19"/>
  <c r="I15" i="19"/>
  <c r="J15" i="19"/>
  <c r="E16" i="19"/>
  <c r="F16" i="19"/>
  <c r="G16" i="19"/>
  <c r="H16" i="19"/>
  <c r="I16" i="19"/>
  <c r="J16" i="19"/>
  <c r="J68" i="19"/>
  <c r="I68" i="19"/>
  <c r="H68" i="19"/>
  <c r="G68" i="19"/>
  <c r="F68" i="19"/>
  <c r="E68" i="19"/>
  <c r="J67" i="19"/>
  <c r="I67" i="19"/>
  <c r="H67" i="19"/>
  <c r="G67" i="19"/>
  <c r="F67" i="19"/>
  <c r="E67" i="19"/>
  <c r="J66" i="19"/>
  <c r="I66" i="19"/>
  <c r="H66" i="19"/>
  <c r="G66" i="19"/>
  <c r="F66" i="19"/>
  <c r="E66" i="19"/>
  <c r="J48" i="19"/>
  <c r="I48" i="19"/>
  <c r="H48" i="19"/>
  <c r="G48" i="19"/>
  <c r="F48" i="19"/>
  <c r="E48" i="19"/>
  <c r="J47" i="19"/>
  <c r="I47" i="19"/>
  <c r="H47" i="19"/>
  <c r="G47" i="19"/>
  <c r="F47" i="19"/>
  <c r="E47" i="19"/>
  <c r="J46" i="19"/>
  <c r="I46" i="19"/>
  <c r="H46" i="19"/>
  <c r="G46" i="19"/>
  <c r="F46" i="19"/>
  <c r="E46" i="19"/>
  <c r="H49" i="19" l="1"/>
  <c r="G49" i="19"/>
  <c r="E49" i="19"/>
  <c r="I49" i="19"/>
  <c r="K85" i="19"/>
  <c r="G17" i="19"/>
  <c r="F49" i="19"/>
  <c r="J49" i="19"/>
  <c r="K48" i="19"/>
  <c r="H69" i="19"/>
  <c r="F69" i="19"/>
  <c r="J69" i="19"/>
  <c r="K57" i="19"/>
  <c r="K81" i="19"/>
  <c r="K53" i="19"/>
  <c r="K73" i="19"/>
  <c r="K93" i="19"/>
  <c r="K33" i="19"/>
  <c r="K89" i="19"/>
  <c r="K37" i="19"/>
  <c r="K77" i="19"/>
  <c r="K97" i="19"/>
  <c r="K105" i="19"/>
  <c r="K101" i="19"/>
  <c r="K109" i="19"/>
  <c r="K66" i="19"/>
  <c r="I69" i="19"/>
  <c r="G69" i="19"/>
  <c r="K68" i="19"/>
  <c r="K29" i="19"/>
  <c r="K25" i="19"/>
  <c r="K46" i="19"/>
  <c r="K67" i="19"/>
  <c r="H17" i="19"/>
  <c r="K21" i="19"/>
  <c r="K15" i="19"/>
  <c r="J17" i="19"/>
  <c r="F17" i="19"/>
  <c r="K47" i="19"/>
  <c r="K16" i="19"/>
  <c r="I17" i="19"/>
  <c r="K14" i="19"/>
  <c r="E69" i="19"/>
  <c r="E17" i="19"/>
  <c r="H12" i="12"/>
  <c r="G12" i="12"/>
  <c r="F12" i="12"/>
  <c r="E12" i="12"/>
  <c r="D12" i="12"/>
  <c r="C12" i="12"/>
  <c r="B12" i="12"/>
  <c r="B2" i="19"/>
  <c r="K49" i="19" l="1"/>
  <c r="K69" i="19"/>
  <c r="K17" i="19"/>
  <c r="A2" i="15"/>
  <c r="A2" i="14"/>
  <c r="A2" i="17"/>
  <c r="A2" i="12"/>
  <c r="A2" i="11"/>
  <c r="A2" i="10"/>
  <c r="A2" i="8"/>
  <c r="A2" i="7"/>
  <c r="A2" i="6"/>
  <c r="A2" i="5"/>
  <c r="A2" i="4"/>
  <c r="A2" i="3"/>
  <c r="A2" i="2"/>
  <c r="A2" i="18"/>
  <c r="C53" i="16" l="1"/>
  <c r="A2" i="1" l="1"/>
</calcChain>
</file>

<file path=xl/comments1.xml><?xml version="1.0" encoding="utf-8"?>
<comments xmlns="http://schemas.openxmlformats.org/spreadsheetml/2006/main">
  <authors>
    <author>Alex Huang</author>
  </authors>
  <commentList>
    <comment ref="C48" authorId="0">
      <text>
        <r>
          <rPr>
            <b/>
            <sz val="9"/>
            <color indexed="81"/>
            <rFont val="Tahoma"/>
            <family val="2"/>
          </rPr>
          <t>CODE &amp; MEANING</t>
        </r>
        <r>
          <rPr>
            <sz val="9"/>
            <color indexed="81"/>
            <rFont val="Tahoma"/>
            <family val="2"/>
          </rPr>
          <t xml:space="preserve">
20 Advanced Diploma 
21 Diploma 
80 VET Graduate Certificate 
81 VET Graduate Diploma 
82 Certificate IV 
</t>
        </r>
      </text>
    </comment>
    <comment ref="C49" authorId="0">
      <text>
        <r>
          <rPr>
            <b/>
            <sz val="9"/>
            <color indexed="81"/>
            <rFont val="Tahoma"/>
            <family val="2"/>
          </rPr>
          <t xml:space="preserve">
                </t>
        </r>
        <r>
          <rPr>
            <sz val="9"/>
            <color indexed="81"/>
            <rFont val="Tahoma"/>
            <family val="2"/>
          </rPr>
          <t xml:space="preserve">  1 = 'Natural and Physical Sciences'
                  2 = 'Information Technology'
                  3 = 'Engineering and Related Technologies'
                  4 = 'Architecture and Building'
                  5 = 'Agriculture, Environmental and Related Studies'
                  6 = 'Health'
                  7 = 'Education'
                  8 = 'Management and Commerce'
                  9 = 'Society and Culture'
                 10 = 'Creative Arts'
                 11 = 'Food, Hospitality and Personal Services'
</t>
        </r>
      </text>
    </comment>
    <comment ref="C51" authorId="0">
      <text>
        <r>
          <rPr>
            <b/>
            <sz val="9"/>
            <color indexed="81"/>
            <rFont val="Tahoma"/>
            <family val="2"/>
          </rPr>
          <t xml:space="preserve">
 CODE and MEANING
  </t>
        </r>
        <r>
          <rPr>
            <sz val="9"/>
            <color indexed="81"/>
            <rFont val="Tahoma"/>
            <family val="2"/>
          </rPr>
          <t xml:space="preserve">01 To get a job 
  02 To develop my existing business 
  03 To start my own business 
  04 To try for a different career 
  05 To get a better job or promotion 
  06 It was a requirement of my job 
  07 I wanted extra skills for my job 
  08 To get into another course of study 
  11 Other reasons 
  12 For personal interest or self-development 
  99 No information provided 
</t>
        </r>
      </text>
    </comment>
    <comment ref="C52" authorId="0">
      <text>
        <r>
          <rPr>
            <b/>
            <sz val="9"/>
            <color indexed="81"/>
            <rFont val="Tahoma"/>
            <family val="2"/>
          </rPr>
          <t xml:space="preserve">
CODE &amp; MEANING
</t>
        </r>
        <r>
          <rPr>
            <sz val="9"/>
            <color indexed="81"/>
            <rFont val="Tahoma"/>
            <family val="2"/>
          </rPr>
          <t xml:space="preserve">
  1 Internal Mode of Attendance at an on-shore or off-shore campus (includes classroom based) 
  2 External Mode of Attendance at an on-shore or off-shore campus (includes electronic based, on line and correspondence) 
  3 Multi-modal Mode of Attendance 
  6 Employer based (VET providers only) 
</t>
        </r>
      </text>
    </comment>
    <comment ref="C53" authorId="0">
      <text>
        <r>
          <rPr>
            <sz val="9"/>
            <color indexed="81"/>
            <rFont val="Tahoma"/>
            <family val="2"/>
          </rPr>
          <t xml:space="preserve">
  1 = Full time
  2 = Part time
  Other = Unknown
</t>
        </r>
      </text>
    </comment>
    <comment ref="C56" authorId="0">
      <text>
        <r>
          <rPr>
            <sz val="9"/>
            <color indexed="81"/>
            <rFont val="Tahoma"/>
            <family val="2"/>
          </rPr>
          <t xml:space="preserve">
 </t>
        </r>
        <r>
          <rPr>
            <b/>
            <sz val="9"/>
            <color indexed="81"/>
            <rFont val="Tahoma"/>
            <family val="2"/>
          </rPr>
          <t>CODE &amp; MEANING</t>
        </r>
        <r>
          <rPr>
            <sz val="9"/>
            <color indexed="81"/>
            <rFont val="Tahoma"/>
            <family val="2"/>
          </rPr>
          <t xml:space="preserve">
 02YYYY = A complete Higher education postgraduate level course 
 03YYYY = A complete Higher education bachelor level course 
 04YYYY = A complete Higher education sub-degree level course 
 05YYYY = An incomplete Higher education course 
 07YYYY = A complete final year of secondary education course at school or through a Registered Training Organisation 
 08YYYY = Other qualification, complete or incomplete 
 090000 = No prior educational attainment 
 10YYYY = A complete VET award course 
 11YYYY = An incomplete VET award course 
 000000 or blank = No information 
 Note: YYYY = year (with 0000 or 9999 = unknown year) 
</t>
        </r>
      </text>
    </comment>
    <comment ref="C64" authorId="0">
      <text>
        <r>
          <rPr>
            <b/>
            <sz val="9"/>
            <color indexed="81"/>
            <rFont val="Tahoma"/>
            <family val="2"/>
          </rPr>
          <t xml:space="preserve">CODE &amp; MEANING
</t>
        </r>
        <r>
          <rPr>
            <sz val="9"/>
            <color indexed="81"/>
            <rFont val="Tahoma"/>
            <family val="2"/>
          </rPr>
          <t xml:space="preserve">Y = Invalidated 
N = Non Invalidated </t>
        </r>
        <r>
          <rPr>
            <b/>
            <sz val="9"/>
            <color indexed="81"/>
            <rFont val="Tahoma"/>
            <family val="2"/>
          </rPr>
          <t xml:space="preserve">
</t>
        </r>
        <r>
          <rPr>
            <sz val="9"/>
            <color indexed="81"/>
            <rFont val="Tahoma"/>
            <family val="2"/>
          </rPr>
          <t xml:space="preserve">
</t>
        </r>
      </text>
    </comment>
    <comment ref="C65" authorId="0">
      <text>
        <r>
          <rPr>
            <b/>
            <sz val="9"/>
            <color indexed="81"/>
            <rFont val="Tahoma"/>
            <family val="2"/>
          </rPr>
          <t xml:space="preserve">CODE &amp; MEANING
</t>
        </r>
        <r>
          <rPr>
            <sz val="9"/>
            <color indexed="81"/>
            <rFont val="Tahoma"/>
            <family val="2"/>
          </rPr>
          <t xml:space="preserve">
Y = Remitted 
N = Non Remitted</t>
        </r>
      </text>
    </comment>
  </commentList>
</comments>
</file>

<file path=xl/sharedStrings.xml><?xml version="1.0" encoding="utf-8"?>
<sst xmlns="http://schemas.openxmlformats.org/spreadsheetml/2006/main" count="912" uniqueCount="212">
  <si>
    <t>EFTSL</t>
  </si>
  <si>
    <t>Qualification Level</t>
  </si>
  <si>
    <t>Total</t>
  </si>
  <si>
    <t>Broad Field of Education</t>
  </si>
  <si>
    <t>Campus State</t>
  </si>
  <si>
    <t>Study Reason</t>
  </si>
  <si>
    <t>Vocational Graduate Certificate</t>
  </si>
  <si>
    <t>Natural and Physical Sciences</t>
  </si>
  <si>
    <t>New South Wales</t>
  </si>
  <si>
    <t>To get a job</t>
  </si>
  <si>
    <t>Internal</t>
  </si>
  <si>
    <t>Full-time</t>
  </si>
  <si>
    <t>Vocational Graduate Diploma</t>
  </si>
  <si>
    <t>Information Technology</t>
  </si>
  <si>
    <t>Victoria</t>
  </si>
  <si>
    <t>Other job or business related reasons</t>
  </si>
  <si>
    <t>External</t>
  </si>
  <si>
    <t>Part-time</t>
  </si>
  <si>
    <t>Advanced Diploma</t>
  </si>
  <si>
    <t>Engineering and Related Technologies</t>
  </si>
  <si>
    <t>Queensland</t>
  </si>
  <si>
    <t>To get into another course of study</t>
  </si>
  <si>
    <t>Unknown</t>
  </si>
  <si>
    <t>Diploma</t>
  </si>
  <si>
    <t>Architecture and Building</t>
  </si>
  <si>
    <t>Western Australia</t>
  </si>
  <si>
    <t>For personal interest or self-development</t>
  </si>
  <si>
    <t>Employer based</t>
  </si>
  <si>
    <t>Agriculture, Environmental and Related Studies</t>
  </si>
  <si>
    <t>South Australia</t>
  </si>
  <si>
    <t>Other reasons</t>
  </si>
  <si>
    <t>Health</t>
  </si>
  <si>
    <t>Tasmania</t>
  </si>
  <si>
    <t>Not a commencing student</t>
  </si>
  <si>
    <t>Education</t>
  </si>
  <si>
    <t>Australian Capital Territory</t>
  </si>
  <si>
    <t>Management and Commerce</t>
  </si>
  <si>
    <t>Northern Territory</t>
  </si>
  <si>
    <t>Society and Culture</t>
  </si>
  <si>
    <t>Creative Arts</t>
  </si>
  <si>
    <t>Food, Hospitality and Personal Services</t>
  </si>
  <si>
    <t>Mixed field programs</t>
  </si>
  <si>
    <t>Qualification level</t>
  </si>
  <si>
    <t xml:space="preserve"> Higher Education</t>
  </si>
  <si>
    <t xml:space="preserve"> VET course</t>
  </si>
  <si>
    <t>Secondary</t>
  </si>
  <si>
    <t>Incomplete or none</t>
  </si>
  <si>
    <t>Other qualification or O/S student</t>
  </si>
  <si>
    <t xml:space="preserve"> Unknown</t>
  </si>
  <si>
    <t xml:space="preserve"> Under 25 years</t>
  </si>
  <si>
    <t xml:space="preserve"> 25-44 years</t>
  </si>
  <si>
    <t xml:space="preserve"> 45 years and over</t>
  </si>
  <si>
    <t>Course Code</t>
  </si>
  <si>
    <t>Course name</t>
  </si>
  <si>
    <t>Mode of Attendance</t>
  </si>
  <si>
    <t>BSB50207</t>
  </si>
  <si>
    <t>Diploma of Business</t>
  </si>
  <si>
    <t>BSB50215</t>
  </si>
  <si>
    <t>BSB50407</t>
  </si>
  <si>
    <t>Diploma of Business Administration</t>
  </si>
  <si>
    <t>BSB50415</t>
  </si>
  <si>
    <t>BSB50613</t>
  </si>
  <si>
    <t>Diploma of Human Resources Management</t>
  </si>
  <si>
    <t>BSB51107</t>
  </si>
  <si>
    <t>Diploma of Management</t>
  </si>
  <si>
    <t>BSB51413</t>
  </si>
  <si>
    <t>Diploma of Project Management</t>
  </si>
  <si>
    <t>BSB51415</t>
  </si>
  <si>
    <t>BSB51915</t>
  </si>
  <si>
    <t>Diploma of Leadership and Management</t>
  </si>
  <si>
    <t>CHC50113</t>
  </si>
  <si>
    <t>Diploma of Early Childhood Education and Care</t>
  </si>
  <si>
    <t>CHC50413</t>
  </si>
  <si>
    <t>Diploma of Youth Work</t>
  </si>
  <si>
    <t>CHC50612</t>
  </si>
  <si>
    <t>Diploma of Community Services Work</t>
  </si>
  <si>
    <t>CHC51712</t>
  </si>
  <si>
    <t>Diploma of Counselling</t>
  </si>
  <si>
    <t>CHC52008</t>
  </si>
  <si>
    <t>Diploma of Community Services (Case management)</t>
  </si>
  <si>
    <t>CUV50311</t>
  </si>
  <si>
    <t>Diploma of Graphic Design</t>
  </si>
  <si>
    <t>HLT51612</t>
  </si>
  <si>
    <t>Diploma of Nursing (Enrolled-Division 2 nursing)</t>
  </si>
  <si>
    <t>ICA50211</t>
  </si>
  <si>
    <t>Diploma of Digital and Interactive Games</t>
  </si>
  <si>
    <t>SIB50110</t>
  </si>
  <si>
    <t>Diploma of Beauty Therapy</t>
  </si>
  <si>
    <t>SIT50212</t>
  </si>
  <si>
    <t>Diploma of Events</t>
  </si>
  <si>
    <t>TLI50410</t>
  </si>
  <si>
    <t>Diploma of Logistics</t>
  </si>
  <si>
    <t>Total Upfront Payments</t>
  </si>
  <si>
    <t>Full-Fee Paying Units</t>
  </si>
  <si>
    <t>State-Subsidised Units</t>
  </si>
  <si>
    <t>Average Tuition Fees per EFTSL</t>
  </si>
  <si>
    <t>Year</t>
  </si>
  <si>
    <t>Total Tuition Fees</t>
  </si>
  <si>
    <t>Units of study failed (EFTSL)</t>
  </si>
  <si>
    <t>Number of course completions</t>
  </si>
  <si>
    <t>2011 New commencements</t>
  </si>
  <si>
    <t>Completions 2011-2013</t>
  </si>
  <si>
    <t>Completion rate (%)</t>
  </si>
  <si>
    <t>2012 New commencements</t>
  </si>
  <si>
    <t>Completions 2012-2014</t>
  </si>
  <si>
    <t>2013 New commencements</t>
  </si>
  <si>
    <t>Completions 2013-2015</t>
  </si>
  <si>
    <t>Table of Contents</t>
  </si>
  <si>
    <t>Data Items</t>
  </si>
  <si>
    <t>Explanation</t>
  </si>
  <si>
    <t>Link / VET FEE-HELP Data Element No.</t>
  </si>
  <si>
    <t>Student Counts</t>
  </si>
  <si>
    <t>CHESSN</t>
  </si>
  <si>
    <t>Student ID</t>
  </si>
  <si>
    <t xml:space="preserve">Identification code issued to a student by an individual provider, remaining constant from year to year. If a student studies at more than one provider, they will have a different Student ID for each provider. </t>
  </si>
  <si>
    <t xml:space="preserve">Derived </t>
  </si>
  <si>
    <t>Indicates the highest level of qualification which the student has previously attempted or completed.</t>
  </si>
  <si>
    <t xml:space="preserve">Qualification Level </t>
  </si>
  <si>
    <t>The qualification level of the course being undertaken by the student, including diploma, advanced diploma, graduate certificate or graduate diploma levels.</t>
  </si>
  <si>
    <t>Broad  Field of Education</t>
  </si>
  <si>
    <t>Course Completion</t>
  </si>
  <si>
    <t xml:space="preserve">The successful completion of all the academic requirements of a course which includes any required attendance, assignments, examinations, assessments, practical experience and work experience in industry. </t>
  </si>
  <si>
    <t>Student Home State</t>
  </si>
  <si>
    <t>The state where the student's permanent home residence is located. This is derived from the student's permanent home residence postcode.</t>
  </si>
  <si>
    <t xml:space="preserve">Invalidated </t>
  </si>
  <si>
    <t>A student’s HELP debt for a unit of study has been reduced to zero. One reason may be that the student has insufficient HELP entitlement to defer the debt amount through the HELP program.</t>
  </si>
  <si>
    <t>Remitted</t>
  </si>
  <si>
    <t>Study Characteristics</t>
  </si>
  <si>
    <t>Indicates the campus location in either an Australian state or territory, derived from campus postcode.</t>
  </si>
  <si>
    <t>Variables Used in the Tables</t>
  </si>
  <si>
    <t>Certificate IV</t>
  </si>
  <si>
    <t>A student's debt for a unit of study has been removed due to special circumstances (Section 43 of the Administrative Information for Providers (AIP): Student Support (2013) provides more detailed advice on the remission of HELP debts).</t>
  </si>
  <si>
    <t>Other Variables</t>
  </si>
  <si>
    <t>Study Tables</t>
  </si>
  <si>
    <r>
      <t>·</t>
    </r>
    <r>
      <rPr>
        <sz val="7"/>
        <rFont val="Times New Roman"/>
        <family val="1"/>
      </rPr>
      <t xml:space="preserve">         </t>
    </r>
    <r>
      <rPr>
        <sz val="11"/>
        <rFont val="Calibri"/>
        <family val="2"/>
        <scheme val="minor"/>
      </rPr>
      <t>Cert IV data is included. The Certificate IV trial was only for certain courses between March 2014 and December 2016.</t>
    </r>
  </si>
  <si>
    <t>Fees and Loans</t>
  </si>
  <si>
    <t xml:space="preserve"> Students are uniquely counted using the CHESSN. So, a student is counted only once per provider, regardless of how many courses they are enrolled in at that provider. However, they may be counted multiple times in these tables if undertaking courses at more than one provider.</t>
  </si>
  <si>
    <t>Notes:</t>
  </si>
  <si>
    <t>Source:</t>
  </si>
  <si>
    <t>VET FEE-HELP collection - Commonwealth Department of Education and Training, 2009 to 2015</t>
  </si>
  <si>
    <t>Number of Unique Students</t>
  </si>
  <si>
    <t>Number of Enrolments</t>
  </si>
  <si>
    <t>Multi-mode</t>
  </si>
  <si>
    <t>Type of Attendance</t>
  </si>
  <si>
    <t>NSW</t>
  </si>
  <si>
    <t>Vic</t>
  </si>
  <si>
    <t>Qld</t>
  </si>
  <si>
    <t>WA</t>
  </si>
  <si>
    <t>SA</t>
  </si>
  <si>
    <t>Tas</t>
  </si>
  <si>
    <t>ACT</t>
  </si>
  <si>
    <t>NT</t>
  </si>
  <si>
    <t>Total VFH Loans</t>
  </si>
  <si>
    <t>Loan Fees</t>
  </si>
  <si>
    <t>Total Loan Fees</t>
  </si>
  <si>
    <t>Average VFH Loans per EFTSL</t>
  </si>
  <si>
    <t>Average VFH Loan per EFTSL</t>
  </si>
  <si>
    <t>Total VFH loans</t>
  </si>
  <si>
    <t>Female</t>
  </si>
  <si>
    <t>Male</t>
  </si>
  <si>
    <t>The amount of tuition fees paid by students upfront in 2015, rather than through a VFH loan.</t>
  </si>
  <si>
    <t>Average amount charged, per EFTSL. Derived from Total Tuition Fees/ EFTSL</t>
  </si>
  <si>
    <t>Average VET FEE-HELP loan per one EFTSL. Derived from VFH Loans/ Total EFTSL</t>
  </si>
  <si>
    <t>The field of education in which a course is classified.</t>
  </si>
  <si>
    <t>Indicates the commencing student’s main reason for studying, e.g., related to career or business opportunities.</t>
  </si>
  <si>
    <t>Identifies whether the mode of attendance for this unit is internal (face-to-face), external (e.g. web-based), multi-mode (e.g. mix of internal and external) or employer-based.</t>
  </si>
  <si>
    <t xml:space="preserve">  Is the student studying full-time or part-time.</t>
  </si>
  <si>
    <t>Table 2.1:   Student Counts by Study Characteristics</t>
  </si>
  <si>
    <t>Table 2.3:   EFTSL Time Series (2009-2015) by Study Characteristics</t>
  </si>
  <si>
    <t>Table 2.11:   Fees and Loans by Study Characteristics</t>
  </si>
  <si>
    <t>Table 2.12:   Fees and Loans by  Study Characteristics for Full-Fee Paying and State-Subsidised Units</t>
  </si>
  <si>
    <t>Table 2.13:   Fees and Loans Time Series (2009-2015)</t>
  </si>
  <si>
    <t>Table 2.14:   Fees and Loans Time Series (2009-2015) for Full-Fee Paying and State-Subsidised Units</t>
  </si>
  <si>
    <t>Table 2.15:   Unit Completion Rates and Course Completion Numbers by Study Characteristics</t>
  </si>
  <si>
    <t>Table 2.5:   Qualification Level by Study Characteristics, Counted by Enrolments</t>
  </si>
  <si>
    <t>Table 2.6:   Prior Educational Attainment by Study Characteristics, Counted by Enrolments</t>
  </si>
  <si>
    <t>Table 2.7:   Field of Education by Study Characteristics, Counted by Enrolments</t>
  </si>
  <si>
    <t>Table 2.8:   Mode of Attendance by Study Characteristics, Counted by Enrolments</t>
  </si>
  <si>
    <t>Table 2.9:   Student Home State by Study Characteristics, Counted by Enrolments</t>
  </si>
  <si>
    <t>Table 2.10:   Top 20 Courses (Australia-Wide) by Mode of Attendance, Gender and Age Group, Counted  by Enrolments</t>
  </si>
  <si>
    <t>Table 2.4:   Enrolments Time Series (2009-2015) by Study Characteristics</t>
  </si>
  <si>
    <t>Table 2.2:   Unique Student Count Time Series (2009-2015) by Study Characteristics</t>
  </si>
  <si>
    <t>Units of study with a known outcome (EFTSL)</t>
  </si>
  <si>
    <t>Units of study withdrawn without penalty (EFTSL)</t>
  </si>
  <si>
    <t>A student failed to meet the unit of study requirements.</t>
  </si>
  <si>
    <t>Units of study passed (EFTSL)</t>
  </si>
  <si>
    <t>A student successfully met all of the unit of study requirements.</t>
  </si>
  <si>
    <t>Unit of study pass completion rate (%)</t>
  </si>
  <si>
    <t>Table 2.16:   Three Year Cohort Completion Rate, by Study Characteristics, for Commencement Years 2011-2013</t>
  </si>
  <si>
    <r>
      <t>·</t>
    </r>
    <r>
      <rPr>
        <sz val="7"/>
        <rFont val="Times New Roman"/>
        <family val="1"/>
      </rPr>
      <t xml:space="preserve">         </t>
    </r>
    <r>
      <rPr>
        <sz val="11"/>
        <rFont val="Calibri"/>
        <family val="2"/>
        <scheme val="minor"/>
      </rPr>
      <t xml:space="preserve">Loan data in 2015 excludes remitted and invalidated debt, different from previous years. </t>
    </r>
  </si>
  <si>
    <t>Note: Students may be counted more than once in this table; for example, if they studied more than one type of qualification, or in more than one year. Therefore, totals cannot be summed across years, or within or across study characteristics.</t>
  </si>
  <si>
    <t>Note: Providers were required to report their 2015 completions data by 30 April 2016 and to verify that data by 31 May 2016. Some providers did not meet this deadline.</t>
  </si>
  <si>
    <t>BSB50207/ BSB50215</t>
  </si>
  <si>
    <t>BSB50407/ BSB50415</t>
  </si>
  <si>
    <t>BSB51413/ BSB51415</t>
  </si>
  <si>
    <t>No.</t>
  </si>
  <si>
    <t xml:space="preserve">The Commonwealth Higher Education Student Support Number (CHESSN) is a unique identifier for each student that accesses a Higher Education Loan Program (HELP) loan. In this data, it implies students who are accessing a VET FEE-HELP loan. It remains with a student, regardless of which provider they study at. </t>
  </si>
  <si>
    <t>A student is counted once for every course they are enrolled in, regardless of provider. So, if they are enrolled in one course at Provider A and two courses at Provider B, they are counted three times.</t>
  </si>
  <si>
    <t xml:space="preserve">Equivalent Full-Time Student Load (EFTSL). It indicates the study load in the reporting year. A value of one EFTSL implies a full-time study load for one student for one year. </t>
  </si>
  <si>
    <t>Total tuition fees charged in 2015 for a given study characteristic.</t>
  </si>
  <si>
    <t xml:space="preserve">Total VET FEE-HELP loans reported by providers in 2015 for a given study characteristic. Derived from the total unit-of-study HELP debt amounts given in VET FEE-HELP Data Element 558. </t>
  </si>
  <si>
    <t>The fee that is charged to VET FEE-HELP students who are NOT state government subsidised. It is calculated as 20 per cent of the VET FEE-HELP debt. State-subsidised students pay no loan fee.</t>
  </si>
  <si>
    <t>Prior Educational Attainment</t>
  </si>
  <si>
    <t>A known outcome for a unit of study implies that a student either withdrew without (academic) penalty, failed or passed the unit. It is equal to the sum of those who withdrew, failed or passed.</t>
  </si>
  <si>
    <t>A student withdrew from a unit of study for unforeseen reasons (e.g. serious illness), with no academic penalty, but was still charged for the unit.</t>
  </si>
  <si>
    <t>The ratio of students who passed a unit to the students with a known outcome. Students measured in EFTSL.</t>
  </si>
  <si>
    <t>BSB51207</t>
  </si>
  <si>
    <t>Diploma of Marketing</t>
  </si>
  <si>
    <t>CUF50407</t>
  </si>
  <si>
    <t>Diploma of Specialist Make-up Services</t>
  </si>
  <si>
    <t>HLT61012</t>
  </si>
  <si>
    <t>Advanced Diploma of Nutritional Medicine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</si>
</sst>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64" formatCode="#,##0.0"/>
    <numFmt numFmtId="165" formatCode="&quot;$&quot;#,##0"/>
    <numFmt numFmtId="166" formatCode="0.0"/>
  </numFmts>
  <fonts count="56" x14ac:knownFonts="1">
    <font>
      <sz val="11"/>
      <color theme="1"/>
      <name val="Calibri"/>
      <family val="2"/>
      <scheme val="minor"/>
    </font>
    <font>
      <b/>
      <sz val="11"/>
      <color theme="1"/>
      <name val="Calibri"/>
      <family val="2"/>
      <scheme val="minor"/>
    </font>
    <font>
      <sz val="12"/>
      <color theme="1"/>
      <name val="Calibri"/>
      <family val="2"/>
      <scheme val="minor"/>
    </font>
    <font>
      <b/>
      <sz val="11"/>
      <color rgb="FF002060"/>
      <name val="Calibri"/>
      <family val="2"/>
      <scheme val="minor"/>
    </font>
    <font>
      <b/>
      <sz val="14"/>
      <color theme="1"/>
      <name val="Calibri"/>
      <family val="2"/>
      <scheme val="minor"/>
    </font>
    <font>
      <b/>
      <sz val="12"/>
      <color theme="1"/>
      <name val="Arial"/>
      <family val="2"/>
    </font>
    <font>
      <u/>
      <sz val="11"/>
      <color theme="10"/>
      <name val="Calibri"/>
      <family val="2"/>
      <scheme val="minor"/>
    </font>
    <font>
      <sz val="11"/>
      <color rgb="FFA3601D"/>
      <name val="Calibri"/>
      <family val="2"/>
      <scheme val="minor"/>
    </font>
    <font>
      <b/>
      <sz val="11"/>
      <color rgb="FFFF0000"/>
      <name val="Calibri"/>
      <family val="2"/>
      <scheme val="minor"/>
    </font>
    <font>
      <sz val="11"/>
      <color theme="1"/>
      <name val="Calibri"/>
      <family val="2"/>
      <scheme val="minor"/>
    </font>
    <font>
      <sz val="11"/>
      <color rgb="FFFF0000"/>
      <name val="Calibri"/>
      <family val="2"/>
      <scheme val="minor"/>
    </font>
    <font>
      <b/>
      <sz val="24"/>
      <color theme="9" tint="-0.499984740745262"/>
      <name val="Calibri"/>
      <family val="2"/>
      <scheme val="minor"/>
    </font>
    <font>
      <sz val="11"/>
      <color theme="9" tint="-0.499984740745262"/>
      <name val="Calibri"/>
      <family val="2"/>
      <scheme val="minor"/>
    </font>
    <font>
      <sz val="14"/>
      <color theme="9" tint="-0.499984740745262"/>
      <name val="Calibri"/>
      <family val="2"/>
      <scheme val="minor"/>
    </font>
    <font>
      <sz val="11"/>
      <color rgb="FF002060"/>
      <name val="Calibri"/>
      <family val="2"/>
    </font>
    <font>
      <sz val="12"/>
      <color rgb="FF002060"/>
      <name val="Calibri"/>
      <family val="2"/>
      <scheme val="minor"/>
    </font>
    <font>
      <sz val="9"/>
      <color indexed="81"/>
      <name val="Tahoma"/>
      <family val="2"/>
    </font>
    <font>
      <b/>
      <sz val="9"/>
      <color indexed="81"/>
      <name val="Tahoma"/>
      <family val="2"/>
    </font>
    <font>
      <b/>
      <sz val="11"/>
      <color theme="9" tint="-0.499984740745262"/>
      <name val="Calibri"/>
      <family val="2"/>
      <scheme val="minor"/>
    </font>
    <font>
      <b/>
      <sz val="16"/>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36"/>
      <color rgb="FFA3601D"/>
      <name val="Calibri"/>
      <family val="2"/>
      <scheme val="minor"/>
    </font>
    <font>
      <b/>
      <sz val="14"/>
      <name val="Calibri"/>
      <family val="2"/>
      <scheme val="minor"/>
    </font>
    <font>
      <sz val="11"/>
      <name val="Calibri"/>
      <family val="2"/>
    </font>
    <font>
      <b/>
      <sz val="12"/>
      <name val="Calibri"/>
      <family val="2"/>
      <scheme val="minor"/>
    </font>
    <font>
      <sz val="12"/>
      <name val="Calibri"/>
      <family val="2"/>
      <scheme val="minor"/>
    </font>
    <font>
      <sz val="11"/>
      <name val="Calibri"/>
      <family val="2"/>
      <scheme val="minor"/>
    </font>
    <font>
      <b/>
      <sz val="12"/>
      <name val="Calibri"/>
      <family val="2"/>
    </font>
    <font>
      <sz val="12"/>
      <name val="Calibri"/>
      <family val="2"/>
    </font>
    <font>
      <b/>
      <sz val="11"/>
      <name val="Calibri"/>
      <family val="2"/>
      <scheme val="minor"/>
    </font>
    <font>
      <sz val="11"/>
      <name val="Symbol"/>
      <family val="1"/>
      <charset val="2"/>
    </font>
    <font>
      <sz val="7"/>
      <name val="Times New Roman"/>
      <family val="1"/>
    </font>
    <font>
      <sz val="10"/>
      <color theme="1"/>
      <name val="Calibri"/>
      <family val="2"/>
      <scheme val="minor"/>
    </font>
    <font>
      <sz val="11"/>
      <color indexed="8"/>
      <name val="Calibri"/>
      <family val="2"/>
    </font>
    <font>
      <b/>
      <sz val="10"/>
      <color theme="1"/>
      <name val="Calibri"/>
      <family val="2"/>
      <scheme val="minor"/>
    </font>
    <font>
      <sz val="12"/>
      <color theme="9" tint="-0.499984740745262"/>
      <name val="Calibri"/>
      <family val="2"/>
      <scheme val="minor"/>
    </font>
    <font>
      <b/>
      <sz val="12"/>
      <color theme="9" tint="-0.499984740745262"/>
      <name val="Calibri"/>
      <family val="2"/>
      <scheme val="minor"/>
    </font>
    <font>
      <sz val="11"/>
      <color rgb="FF0000FF"/>
      <name val="Calibri"/>
      <family val="2"/>
      <scheme val="minor"/>
    </font>
    <font>
      <sz val="12"/>
      <color rgb="FF0000FF"/>
      <name val="Calibri"/>
      <family val="2"/>
      <scheme val="minor"/>
    </font>
    <font>
      <sz val="10"/>
      <color rgb="FFFF0000"/>
      <name val="Calibri"/>
      <family val="2"/>
      <scheme val="minor"/>
    </font>
    <font>
      <i/>
      <sz val="10"/>
      <color theme="1"/>
      <name val="Calibri"/>
      <family val="2"/>
      <scheme val="minor"/>
    </font>
    <font>
      <sz val="10"/>
      <color theme="9" tint="-0.249977111117893"/>
      <name val="Calibri"/>
      <family val="2"/>
      <scheme val="minor"/>
    </font>
    <font>
      <b/>
      <sz val="10"/>
      <color theme="9" tint="-0.249977111117893"/>
      <name val="Calibri"/>
      <family val="2"/>
      <scheme val="minor"/>
    </font>
  </fonts>
  <fills count="36">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66">
    <border>
      <left/>
      <right/>
      <top/>
      <bottom/>
      <diagonal/>
    </border>
    <border>
      <left/>
      <right/>
      <top/>
      <bottom style="thin">
        <color rgb="FFE6972E"/>
      </bottom>
      <diagonal/>
    </border>
    <border>
      <left/>
      <right/>
      <top/>
      <bottom style="medium">
        <color rgb="FFE6972E"/>
      </bottom>
      <diagonal/>
    </border>
    <border>
      <left/>
      <right/>
      <top style="medium">
        <color rgb="FFE6972E"/>
      </top>
      <bottom style="medium">
        <color rgb="FFE6972E"/>
      </bottom>
      <diagonal/>
    </border>
    <border>
      <left/>
      <right/>
      <top style="medium">
        <color rgb="FFE6972E"/>
      </top>
      <bottom/>
      <diagonal/>
    </border>
    <border>
      <left/>
      <right style="thin">
        <color rgb="FFE6972E"/>
      </right>
      <top/>
      <bottom style="medium">
        <color rgb="FFE6972E"/>
      </bottom>
      <diagonal/>
    </border>
    <border>
      <left/>
      <right/>
      <top style="thin">
        <color rgb="FFE6972E"/>
      </top>
      <bottom/>
      <diagonal/>
    </border>
    <border>
      <left/>
      <right/>
      <top/>
      <bottom style="thin">
        <color rgb="FFE5AB5D"/>
      </bottom>
      <diagonal/>
    </border>
    <border>
      <left/>
      <right/>
      <top/>
      <bottom style="medium">
        <color rgb="FFE5AB5D"/>
      </bottom>
      <diagonal/>
    </border>
    <border>
      <left/>
      <right/>
      <top style="medium">
        <color rgb="FFE5AB5D"/>
      </top>
      <bottom style="medium">
        <color rgb="FFE5AB5D"/>
      </bottom>
      <diagonal/>
    </border>
    <border>
      <left/>
      <right/>
      <top/>
      <bottom style="thin">
        <color rgb="FFE09A3C"/>
      </bottom>
      <diagonal/>
    </border>
    <border>
      <left/>
      <right/>
      <top/>
      <bottom style="medium">
        <color rgb="FFE09A3C"/>
      </bottom>
      <diagonal/>
    </border>
    <border>
      <left/>
      <right/>
      <top style="medium">
        <color rgb="FFE09A3C"/>
      </top>
      <bottom style="medium">
        <color rgb="FFE09A3C"/>
      </bottom>
      <diagonal/>
    </border>
    <border>
      <left/>
      <right style="thin">
        <color rgb="FFE09A3C"/>
      </right>
      <top style="medium">
        <color rgb="FFE6972E"/>
      </top>
      <bottom style="medium">
        <color rgb="FFE6972E"/>
      </bottom>
      <diagonal/>
    </border>
    <border>
      <left/>
      <right style="thin">
        <color rgb="FFE09A3C"/>
      </right>
      <top style="medium">
        <color rgb="FFE6972E"/>
      </top>
      <bottom/>
      <diagonal/>
    </border>
    <border>
      <left/>
      <right style="thin">
        <color rgb="FFE09A3C"/>
      </right>
      <top/>
      <bottom style="medium">
        <color rgb="FFE6972E"/>
      </bottom>
      <diagonal/>
    </border>
    <border>
      <left style="thin">
        <color auto="1"/>
      </left>
      <right style="thin">
        <color auto="1"/>
      </right>
      <top style="thin">
        <color auto="1"/>
      </top>
      <bottom style="thin">
        <color auto="1"/>
      </bottom>
      <diagonal/>
    </border>
    <border>
      <left/>
      <right/>
      <top/>
      <bottom style="medium">
        <color theme="9" tint="-0.249977111117893"/>
      </bottom>
      <diagonal/>
    </border>
    <border>
      <left/>
      <right/>
      <top/>
      <bottom style="thin">
        <color theme="9" tint="-0.249977111117893"/>
      </bottom>
      <diagonal/>
    </border>
    <border>
      <left/>
      <right/>
      <top style="medium">
        <color theme="9" tint="-0.249977111117893"/>
      </top>
      <bottom style="medium">
        <color theme="9"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E09A3C"/>
      </left>
      <right/>
      <top/>
      <bottom style="medium">
        <color rgb="FFE6972E"/>
      </bottom>
      <diagonal/>
    </border>
    <border>
      <left style="thin">
        <color rgb="FFE09A3C"/>
      </left>
      <right style="thin">
        <color rgb="FFE09A3C"/>
      </right>
      <top style="medium">
        <color rgb="FFE6972E"/>
      </top>
      <bottom/>
      <diagonal/>
    </border>
    <border>
      <left style="thin">
        <color rgb="FFE09A3C"/>
      </left>
      <right style="thin">
        <color rgb="FFE09A3C"/>
      </right>
      <top/>
      <bottom style="medium">
        <color rgb="FFE6972E"/>
      </bottom>
      <diagonal/>
    </border>
    <border>
      <left/>
      <right/>
      <top style="thin">
        <color theme="9"/>
      </top>
      <bottom/>
      <diagonal/>
    </border>
    <border>
      <left style="thin">
        <color rgb="FFE09A3C"/>
      </left>
      <right/>
      <top style="medium">
        <color rgb="FFE09A3C"/>
      </top>
      <bottom style="medium">
        <color rgb="FFE6972E"/>
      </bottom>
      <diagonal/>
    </border>
    <border>
      <left style="thin">
        <color rgb="FFE09A3C"/>
      </left>
      <right/>
      <top/>
      <bottom/>
      <diagonal/>
    </border>
    <border>
      <left style="thin">
        <color rgb="FFE09A3C"/>
      </left>
      <right/>
      <top/>
      <bottom style="thin">
        <color rgb="FFE6972E"/>
      </bottom>
      <diagonal/>
    </border>
    <border>
      <left style="thin">
        <color rgb="FFE09A3C"/>
      </left>
      <right/>
      <top style="thin">
        <color theme="9"/>
      </top>
      <bottom/>
      <diagonal/>
    </border>
    <border>
      <left/>
      <right/>
      <top style="thin">
        <color rgb="FFE09A3C"/>
      </top>
      <bottom/>
      <diagonal/>
    </border>
    <border>
      <left/>
      <right style="thin">
        <color rgb="FFE6972E"/>
      </right>
      <top style="medium">
        <color rgb="FFE6972E"/>
      </top>
      <bottom/>
      <diagonal/>
    </border>
    <border>
      <left style="thin">
        <color rgb="FFE6972E"/>
      </left>
      <right style="thin">
        <color rgb="FFE6972E"/>
      </right>
      <top style="medium">
        <color rgb="FFE6972E"/>
      </top>
      <bottom/>
      <diagonal/>
    </border>
    <border>
      <left/>
      <right style="thin">
        <color rgb="FFE6972E"/>
      </right>
      <top style="medium">
        <color rgb="FFE6972E"/>
      </top>
      <bottom style="medium">
        <color rgb="FFE6972E"/>
      </bottom>
      <diagonal/>
    </border>
    <border>
      <left style="thin">
        <color rgb="FFE6972E"/>
      </left>
      <right/>
      <top style="medium">
        <color rgb="FFE6972E"/>
      </top>
      <bottom/>
      <diagonal/>
    </border>
    <border>
      <left/>
      <right style="thin">
        <color rgb="FFE6972E"/>
      </right>
      <top/>
      <bottom/>
      <diagonal/>
    </border>
    <border>
      <left/>
      <right/>
      <top style="medium">
        <color rgb="FFE09A3C"/>
      </top>
      <bottom/>
      <diagonal/>
    </border>
    <border>
      <left/>
      <right/>
      <top style="medium">
        <color rgb="FFE09A3C"/>
      </top>
      <bottom style="medium">
        <color rgb="FFE6972E"/>
      </bottom>
      <diagonal/>
    </border>
    <border>
      <left/>
      <right style="thin">
        <color rgb="FFE09A3C"/>
      </right>
      <top style="medium">
        <color rgb="FFE09A3C"/>
      </top>
      <bottom style="medium">
        <color rgb="FFE6972E"/>
      </bottom>
      <diagonal/>
    </border>
    <border>
      <left/>
      <right/>
      <top style="thin">
        <color rgb="FFE6972E"/>
      </top>
      <bottom style="thin">
        <color rgb="FFE6972E"/>
      </bottom>
      <diagonal/>
    </border>
    <border>
      <left/>
      <right style="thin">
        <color rgb="FFE09A3C"/>
      </right>
      <top/>
      <bottom/>
      <diagonal/>
    </border>
    <border>
      <left style="thin">
        <color rgb="FFE6972E"/>
      </left>
      <right/>
      <top style="medium">
        <color rgb="FFE6972E"/>
      </top>
      <bottom style="medium">
        <color rgb="FFE6972E"/>
      </bottom>
      <diagonal/>
    </border>
    <border>
      <left style="thin">
        <color rgb="FFE6972E"/>
      </left>
      <right/>
      <top/>
      <bottom/>
      <diagonal/>
    </border>
    <border>
      <left style="thin">
        <color rgb="FFE6972E"/>
      </left>
      <right/>
      <top/>
      <bottom style="thin">
        <color rgb="FFE6972E"/>
      </bottom>
      <diagonal/>
    </border>
    <border>
      <left style="thin">
        <color rgb="FFE6972E"/>
      </left>
      <right/>
      <top style="thin">
        <color rgb="FFE6972E"/>
      </top>
      <bottom style="thin">
        <color rgb="FFE6972E"/>
      </bottom>
      <diagonal/>
    </border>
    <border>
      <left style="thin">
        <color rgb="FFE6972E"/>
      </left>
      <right/>
      <top/>
      <bottom style="medium">
        <color rgb="FFE6972E"/>
      </bottom>
      <diagonal/>
    </border>
    <border>
      <left style="thin">
        <color rgb="FFE6972E"/>
      </left>
      <right/>
      <top style="thin">
        <color rgb="FFE6972E"/>
      </top>
      <bottom/>
      <diagonal/>
    </border>
    <border>
      <left style="thin">
        <color rgb="FFE09A3C"/>
      </left>
      <right/>
      <top style="medium">
        <color rgb="FFE09A3C"/>
      </top>
      <bottom style="medium">
        <color rgb="FFE09A3C"/>
      </bottom>
      <diagonal/>
    </border>
    <border>
      <left/>
      <right style="thin">
        <color rgb="FFE09A3C"/>
      </right>
      <top style="medium">
        <color rgb="FFE09A3C"/>
      </top>
      <bottom style="medium">
        <color rgb="FFE09A3C"/>
      </bottom>
      <diagonal/>
    </border>
    <border>
      <left style="thin">
        <color rgb="FFE09A3C"/>
      </left>
      <right/>
      <top style="medium">
        <color rgb="FFE09A3C"/>
      </top>
      <bottom/>
      <diagonal/>
    </border>
    <border>
      <left/>
      <right style="thin">
        <color rgb="FFE09A3C"/>
      </right>
      <top style="medium">
        <color rgb="FFE09A3C"/>
      </top>
      <bottom/>
      <diagonal/>
    </border>
    <border>
      <left style="thin">
        <color rgb="FFE09A3C"/>
      </left>
      <right/>
      <top/>
      <bottom style="thin">
        <color rgb="FFE09A3C"/>
      </bottom>
      <diagonal/>
    </border>
    <border>
      <left/>
      <right style="thin">
        <color rgb="FFE09A3C"/>
      </right>
      <top/>
      <bottom style="thin">
        <color rgb="FFE09A3C"/>
      </bottom>
      <diagonal/>
    </border>
    <border>
      <left style="thin">
        <color rgb="FFE09A3C"/>
      </left>
      <right/>
      <top style="thin">
        <color rgb="FFE09A3C"/>
      </top>
      <bottom/>
      <diagonal/>
    </border>
    <border>
      <left/>
      <right style="thin">
        <color rgb="FFE09A3C"/>
      </right>
      <top style="thin">
        <color rgb="FFE09A3C"/>
      </top>
      <bottom/>
      <diagonal/>
    </border>
    <border>
      <left style="medium">
        <color rgb="FFE09A3C"/>
      </left>
      <right/>
      <top style="medium">
        <color rgb="FFE09A3C"/>
      </top>
      <bottom style="medium">
        <color rgb="FFE09A3C"/>
      </bottom>
      <diagonal/>
    </border>
    <border>
      <left style="medium">
        <color rgb="FFE09A3C"/>
      </left>
      <right/>
      <top/>
      <bottom/>
      <diagonal/>
    </border>
    <border>
      <left style="medium">
        <color rgb="FFE09A3C"/>
      </left>
      <right/>
      <top/>
      <bottom style="thin">
        <color rgb="FFE09A3C"/>
      </bottom>
      <diagonal/>
    </border>
    <border>
      <left style="medium">
        <color rgb="FFE09A3C"/>
      </left>
      <right/>
      <top/>
      <bottom style="medium">
        <color rgb="FFE09A3C"/>
      </bottom>
      <diagonal/>
    </border>
  </borders>
  <cellStyleXfs count="45">
    <xf numFmtId="0" fontId="0" fillId="0" borderId="0"/>
    <xf numFmtId="0" fontId="6" fillId="0" borderId="0" applyNumberFormat="0" applyFill="0" applyBorder="0" applyAlignment="0" applyProtection="0"/>
    <xf numFmtId="0" fontId="9" fillId="0" borderId="0"/>
    <xf numFmtId="0" fontId="20" fillId="0" borderId="0" applyNumberFormat="0" applyFill="0" applyBorder="0" applyAlignment="0" applyProtection="0"/>
    <xf numFmtId="0" fontId="21" fillId="0" borderId="20" applyNumberFormat="0" applyFill="0" applyAlignment="0" applyProtection="0"/>
    <xf numFmtId="0" fontId="22" fillId="0" borderId="21" applyNumberFormat="0" applyFill="0" applyAlignment="0" applyProtection="0"/>
    <xf numFmtId="0" fontId="23" fillId="0" borderId="22"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3" applyNumberFormat="0" applyAlignment="0" applyProtection="0"/>
    <xf numFmtId="0" fontId="28" fillId="8" borderId="24" applyNumberFormat="0" applyAlignment="0" applyProtection="0"/>
    <xf numFmtId="0" fontId="29" fillId="8" borderId="23" applyNumberFormat="0" applyAlignment="0" applyProtection="0"/>
    <xf numFmtId="0" fontId="30" fillId="0" borderId="25" applyNumberFormat="0" applyFill="0" applyAlignment="0" applyProtection="0"/>
    <xf numFmtId="0" fontId="31" fillId="9" borderId="26" applyNumberFormat="0" applyAlignment="0" applyProtection="0"/>
    <xf numFmtId="0" fontId="10" fillId="0" borderId="0" applyNumberFormat="0" applyFill="0" applyBorder="0" applyAlignment="0" applyProtection="0"/>
    <xf numFmtId="0" fontId="9" fillId="10" borderId="27" applyNumberFormat="0" applyFont="0" applyAlignment="0" applyProtection="0"/>
    <xf numFmtId="0" fontId="32" fillId="0" borderId="0" applyNumberFormat="0" applyFill="0" applyBorder="0" applyAlignment="0" applyProtection="0"/>
    <xf numFmtId="0" fontId="1" fillId="0" borderId="28" applyNumberFormat="0" applyFill="0" applyAlignment="0" applyProtection="0"/>
    <xf numFmtId="0" fontId="33"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3" fillId="34" borderId="0" applyNumberFormat="0" applyBorder="0" applyAlignment="0" applyProtection="0"/>
    <xf numFmtId="0" fontId="46" fillId="0" borderId="0"/>
  </cellStyleXfs>
  <cellXfs count="382">
    <xf numFmtId="0" fontId="0" fillId="0" borderId="0" xfId="0"/>
    <xf numFmtId="0" fontId="0" fillId="0" borderId="0" xfId="0" applyFont="1" applyFill="1" applyBorder="1"/>
    <xf numFmtId="0" fontId="0" fillId="0" borderId="0" xfId="0"/>
    <xf numFmtId="0" fontId="1" fillId="0" borderId="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0" xfId="0" applyFont="1" applyBorder="1" applyAlignment="1">
      <alignment vertical="center" wrapText="1"/>
    </xf>
    <xf numFmtId="0" fontId="7" fillId="0" borderId="0" xfId="0" applyFont="1"/>
    <xf numFmtId="0" fontId="8" fillId="0" borderId="0" xfId="0" applyFont="1"/>
    <xf numFmtId="0" fontId="12" fillId="0" borderId="0" xfId="0" applyFont="1"/>
    <xf numFmtId="0" fontId="13" fillId="0" borderId="0" xfId="0" applyFont="1"/>
    <xf numFmtId="0" fontId="10" fillId="0" borderId="0" xfId="0" applyFont="1"/>
    <xf numFmtId="0" fontId="14" fillId="0" borderId="0" xfId="0" applyFont="1"/>
    <xf numFmtId="0" fontId="0" fillId="0" borderId="0" xfId="0" applyFill="1"/>
    <xf numFmtId="0" fontId="18" fillId="0" borderId="2" xfId="0" applyFont="1" applyFill="1" applyBorder="1" applyAlignment="1">
      <alignment horizontal="center" vertical="center" wrapText="1"/>
    </xf>
    <xf numFmtId="0" fontId="0" fillId="0" borderId="17" xfId="0" applyFont="1" applyFill="1" applyBorder="1"/>
    <xf numFmtId="0" fontId="15" fillId="0" borderId="0" xfId="0" applyFont="1" applyAlignment="1"/>
    <xf numFmtId="0" fontId="11" fillId="0" borderId="0" xfId="0" applyFont="1" applyAlignment="1">
      <alignment vertical="center"/>
    </xf>
    <xf numFmtId="0" fontId="35" fillId="0" borderId="0" xfId="0" applyFont="1" applyAlignment="1">
      <alignment horizontal="left" indent="1"/>
    </xf>
    <xf numFmtId="0" fontId="36" fillId="0" borderId="0" xfId="0" applyFont="1" applyAlignment="1">
      <alignment horizontal="left" indent="1"/>
    </xf>
    <xf numFmtId="0" fontId="36" fillId="0" borderId="0" xfId="0" applyFont="1"/>
    <xf numFmtId="0" fontId="37" fillId="2" borderId="16" xfId="2" applyFont="1" applyFill="1" applyBorder="1" applyAlignment="1">
      <alignment horizontal="left" vertical="center" wrapText="1" indent="1"/>
    </xf>
    <xf numFmtId="0" fontId="37" fillId="2" borderId="16" xfId="2" applyFont="1" applyFill="1" applyBorder="1" applyAlignment="1">
      <alignment horizontal="center" vertical="center" wrapText="1"/>
    </xf>
    <xf numFmtId="0" fontId="37" fillId="0" borderId="0" xfId="2" applyFont="1" applyFill="1" applyBorder="1" applyAlignment="1">
      <alignment horizontal="left" vertical="center" wrapText="1" indent="1"/>
    </xf>
    <xf numFmtId="0" fontId="37" fillId="0" borderId="0" xfId="2" applyFont="1" applyFill="1" applyBorder="1" applyAlignment="1">
      <alignment horizontal="center" vertical="center" wrapText="1"/>
    </xf>
    <xf numFmtId="0" fontId="37" fillId="0" borderId="0" xfId="0" applyFont="1" applyFill="1" applyBorder="1" applyAlignment="1">
      <alignment horizontal="left" wrapText="1" indent="1"/>
    </xf>
    <xf numFmtId="0" fontId="38" fillId="3" borderId="16" xfId="0" applyFont="1" applyFill="1" applyBorder="1" applyAlignment="1">
      <alignment horizontal="left" vertical="center" wrapText="1" indent="1"/>
    </xf>
    <xf numFmtId="0" fontId="39" fillId="3" borderId="16" xfId="1" applyFont="1" applyFill="1" applyBorder="1" applyAlignment="1">
      <alignment horizontal="center" vertical="center"/>
    </xf>
    <xf numFmtId="0" fontId="36" fillId="3" borderId="16" xfId="0" applyFont="1" applyFill="1" applyBorder="1" applyAlignment="1">
      <alignment horizontal="left" vertical="center" indent="1"/>
    </xf>
    <xf numFmtId="0" fontId="36" fillId="0" borderId="0" xfId="0" applyFont="1" applyFill="1" applyBorder="1" applyAlignment="1">
      <alignment horizontal="left" vertical="center" indent="1"/>
    </xf>
    <xf numFmtId="0" fontId="38" fillId="0" borderId="0" xfId="0" applyFont="1" applyFill="1" applyBorder="1" applyAlignment="1">
      <alignment horizontal="left" vertical="center" wrapText="1" indent="1"/>
    </xf>
    <xf numFmtId="0" fontId="39" fillId="0" borderId="0" xfId="1" applyFont="1" applyFill="1" applyBorder="1" applyAlignment="1">
      <alignment horizontal="center" vertical="center"/>
    </xf>
    <xf numFmtId="0" fontId="40" fillId="0" borderId="0" xfId="0" applyFont="1" applyAlignment="1">
      <alignment horizontal="left" vertical="center" indent="1"/>
    </xf>
    <xf numFmtId="0" fontId="38" fillId="0" borderId="0" xfId="0" applyFont="1" applyFill="1" applyBorder="1" applyAlignment="1">
      <alignment horizontal="left" wrapText="1" indent="1"/>
    </xf>
    <xf numFmtId="0" fontId="40" fillId="0" borderId="0" xfId="0" applyFont="1" applyAlignment="1">
      <alignment horizontal="left" indent="1"/>
    </xf>
    <xf numFmtId="0" fontId="39" fillId="3" borderId="16" xfId="1" applyFont="1" applyFill="1" applyBorder="1" applyAlignment="1">
      <alignment horizontal="center"/>
    </xf>
    <xf numFmtId="0" fontId="36" fillId="0" borderId="0" xfId="0" applyFont="1" applyAlignment="1">
      <alignment horizontal="left" vertical="center" indent="1"/>
    </xf>
    <xf numFmtId="0" fontId="43" fillId="0" borderId="0" xfId="0" applyFont="1" applyAlignment="1">
      <alignment horizontal="left" vertical="center" indent="1"/>
    </xf>
    <xf numFmtId="0" fontId="42" fillId="0" borderId="0" xfId="0" applyFont="1" applyFill="1" applyAlignment="1">
      <alignment horizontal="left" indent="1"/>
    </xf>
    <xf numFmtId="0" fontId="1" fillId="0" borderId="0" xfId="0" applyFont="1" applyAlignment="1">
      <alignment horizontal="right" vertical="center"/>
    </xf>
    <xf numFmtId="0" fontId="15" fillId="0" borderId="0" xfId="0" applyFont="1" applyFill="1" applyAlignment="1"/>
    <xf numFmtId="0" fontId="0" fillId="0" borderId="0" xfId="0"/>
    <xf numFmtId="3" fontId="45" fillId="0" borderId="0" xfId="0" applyNumberFormat="1" applyFont="1" applyFill="1" applyBorder="1" applyAlignment="1">
      <alignment horizontal="right" indent="1"/>
    </xf>
    <xf numFmtId="0" fontId="45" fillId="0" borderId="0" xfId="0" applyFont="1" applyFill="1" applyBorder="1" applyAlignment="1">
      <alignment horizontal="left" vertical="top" wrapText="1"/>
    </xf>
    <xf numFmtId="0" fontId="45" fillId="0" borderId="0" xfId="0" applyFont="1" applyFill="1" applyBorder="1" applyAlignment="1">
      <alignment horizontal="left" vertical="top" wrapText="1" indent="1"/>
    </xf>
    <xf numFmtId="0" fontId="0" fillId="0" borderId="0" xfId="0" applyFill="1"/>
    <xf numFmtId="0" fontId="38" fillId="3" borderId="16" xfId="0" applyFont="1" applyFill="1" applyBorder="1" applyAlignment="1">
      <alignment horizontal="left" vertical="center" wrapText="1" indent="1"/>
    </xf>
    <xf numFmtId="0" fontId="39" fillId="3" borderId="16" xfId="1" applyFont="1" applyFill="1" applyBorder="1" applyAlignment="1">
      <alignment horizontal="center" vertical="center"/>
    </xf>
    <xf numFmtId="0" fontId="36" fillId="3" borderId="16" xfId="0" applyFont="1" applyFill="1" applyBorder="1" applyAlignment="1">
      <alignment horizontal="left" vertical="center" indent="1"/>
    </xf>
    <xf numFmtId="0" fontId="36" fillId="3" borderId="16" xfId="0" applyFont="1" applyFill="1" applyBorder="1" applyAlignment="1">
      <alignment horizontal="center" vertical="center"/>
    </xf>
    <xf numFmtId="0" fontId="36" fillId="3" borderId="16" xfId="44" applyFont="1" applyFill="1" applyBorder="1" applyAlignment="1">
      <alignment horizontal="left" wrapText="1" indent="1"/>
    </xf>
    <xf numFmtId="0" fontId="36" fillId="3" borderId="16" xfId="0" applyFont="1" applyFill="1" applyBorder="1" applyAlignment="1">
      <alignment horizontal="left" wrapText="1" indent="1"/>
    </xf>
    <xf numFmtId="0" fontId="47" fillId="0" borderId="19" xfId="0" applyFont="1" applyFill="1" applyBorder="1" applyAlignment="1">
      <alignment horizontal="center" vertical="center"/>
    </xf>
    <xf numFmtId="0" fontId="47" fillId="0" borderId="19" xfId="0" applyFont="1" applyFill="1" applyBorder="1" applyAlignment="1">
      <alignment horizontal="center" vertical="center" wrapText="1"/>
    </xf>
    <xf numFmtId="0" fontId="47" fillId="0" borderId="0" xfId="0" applyFont="1" applyFill="1" applyBorder="1" applyAlignment="1">
      <alignment horizontal="left"/>
    </xf>
    <xf numFmtId="0" fontId="47" fillId="0" borderId="0" xfId="0" applyFont="1" applyFill="1" applyBorder="1" applyAlignment="1">
      <alignment horizontal="right" vertical="center" wrapText="1" indent="1"/>
    </xf>
    <xf numFmtId="0" fontId="45" fillId="0" borderId="0" xfId="0" applyFont="1" applyFill="1" applyBorder="1" applyAlignment="1">
      <alignment horizontal="left" indent="1"/>
    </xf>
    <xf numFmtId="0" fontId="45" fillId="0" borderId="0" xfId="0" applyFont="1" applyFill="1" applyBorder="1" applyAlignment="1">
      <alignment horizontal="right" indent="1"/>
    </xf>
    <xf numFmtId="0" fontId="45" fillId="0" borderId="18" xfId="0" applyFont="1" applyFill="1" applyBorder="1" applyAlignment="1">
      <alignment horizontal="left" indent="1"/>
    </xf>
    <xf numFmtId="0" fontId="45" fillId="0" borderId="18" xfId="0" applyFont="1" applyFill="1" applyBorder="1" applyAlignment="1">
      <alignment horizontal="right" indent="1"/>
    </xf>
    <xf numFmtId="3" fontId="45" fillId="0" borderId="18" xfId="0" applyNumberFormat="1" applyFont="1" applyFill="1" applyBorder="1" applyAlignment="1">
      <alignment horizontal="right" indent="1"/>
    </xf>
    <xf numFmtId="0" fontId="47" fillId="0" borderId="19" xfId="0" applyFont="1" applyFill="1" applyBorder="1" applyAlignment="1">
      <alignment vertical="center"/>
    </xf>
    <xf numFmtId="3" fontId="47" fillId="0" borderId="19" xfId="0" applyNumberFormat="1" applyFont="1" applyFill="1" applyBorder="1" applyAlignment="1">
      <alignment horizontal="right" vertical="center" indent="1"/>
    </xf>
    <xf numFmtId="0" fontId="47" fillId="0" borderId="3" xfId="0" applyFont="1" applyFill="1" applyBorder="1" applyAlignment="1">
      <alignment horizontal="center" vertical="top" wrapText="1"/>
    </xf>
    <xf numFmtId="0" fontId="47" fillId="0" borderId="0" xfId="0" applyFont="1" applyFill="1" applyBorder="1" applyAlignment="1">
      <alignment horizontal="left" vertical="top" wrapText="1"/>
    </xf>
    <xf numFmtId="0" fontId="45" fillId="0" borderId="1" xfId="0" applyFont="1" applyFill="1" applyBorder="1" applyAlignment="1">
      <alignment horizontal="left" vertical="top" wrapText="1" indent="1"/>
    </xf>
    <xf numFmtId="3" fontId="45" fillId="0" borderId="1" xfId="0" applyNumberFormat="1" applyFont="1" applyFill="1" applyBorder="1" applyAlignment="1">
      <alignment horizontal="right"/>
    </xf>
    <xf numFmtId="0" fontId="45" fillId="0" borderId="1" xfId="0" applyFont="1" applyFill="1" applyBorder="1" applyAlignment="1">
      <alignment horizontal="right"/>
    </xf>
    <xf numFmtId="3" fontId="47" fillId="0" borderId="3" xfId="0" applyNumberFormat="1" applyFont="1" applyFill="1" applyBorder="1" applyAlignment="1">
      <alignment horizontal="right" vertical="center"/>
    </xf>
    <xf numFmtId="0" fontId="47" fillId="0" borderId="3" xfId="0" applyFont="1" applyFill="1" applyBorder="1" applyAlignment="1">
      <alignment horizontal="right" vertical="center"/>
    </xf>
    <xf numFmtId="0" fontId="45" fillId="0" borderId="2" xfId="0" applyFont="1" applyFill="1" applyBorder="1" applyAlignment="1">
      <alignment horizontal="left" vertical="top" wrapText="1" indent="1"/>
    </xf>
    <xf numFmtId="0" fontId="45" fillId="0" borderId="2" xfId="0" applyFont="1" applyFill="1" applyBorder="1" applyAlignment="1">
      <alignment horizontal="right"/>
    </xf>
    <xf numFmtId="0" fontId="45" fillId="0" borderId="6" xfId="0" applyFont="1" applyFill="1" applyBorder="1" applyAlignment="1">
      <alignment horizontal="left" vertical="top" wrapText="1"/>
    </xf>
    <xf numFmtId="0" fontId="45" fillId="0" borderId="6" xfId="0" applyFont="1" applyFill="1" applyBorder="1" applyAlignment="1">
      <alignment horizontal="right"/>
    </xf>
    <xf numFmtId="0" fontId="47" fillId="0" borderId="5" xfId="0" applyFont="1" applyFill="1" applyBorder="1" applyAlignment="1">
      <alignment horizontal="center" vertical="center" wrapText="1"/>
    </xf>
    <xf numFmtId="8" fontId="45" fillId="0" borderId="0" xfId="0" applyNumberFormat="1" applyFont="1" applyFill="1" applyBorder="1" applyAlignment="1">
      <alignment horizontal="right" vertical="center"/>
    </xf>
    <xf numFmtId="6" fontId="45" fillId="0" borderId="0" xfId="0" applyNumberFormat="1" applyFont="1" applyFill="1" applyBorder="1" applyAlignment="1">
      <alignment horizontal="right" vertical="center"/>
    </xf>
    <xf numFmtId="6" fontId="45" fillId="0" borderId="1" xfId="0" applyNumberFormat="1" applyFont="1" applyFill="1" applyBorder="1" applyAlignment="1">
      <alignment horizontal="right" vertical="center"/>
    </xf>
    <xf numFmtId="0" fontId="47" fillId="0" borderId="0" xfId="0" applyFont="1" applyFill="1" applyBorder="1" applyAlignment="1">
      <alignment horizontal="left" vertical="center" wrapText="1"/>
    </xf>
    <xf numFmtId="6" fontId="45" fillId="0" borderId="2" xfId="0" applyNumberFormat="1" applyFont="1" applyFill="1" applyBorder="1" applyAlignment="1">
      <alignment horizontal="right" vertical="center"/>
    </xf>
    <xf numFmtId="0" fontId="47" fillId="0" borderId="2" xfId="0" applyFont="1" applyFill="1" applyBorder="1" applyAlignment="1">
      <alignment horizontal="left" vertical="center" wrapText="1"/>
    </xf>
    <xf numFmtId="6" fontId="47" fillId="0" borderId="2" xfId="0" applyNumberFormat="1" applyFont="1" applyFill="1" applyBorder="1" applyAlignment="1">
      <alignment horizontal="right" vertical="center"/>
    </xf>
    <xf numFmtId="0" fontId="0" fillId="0" borderId="4" xfId="0" applyFont="1" applyFill="1" applyBorder="1"/>
    <xf numFmtId="6" fontId="45" fillId="0" borderId="0" xfId="0" applyNumberFormat="1" applyFont="1" applyFill="1" applyBorder="1" applyAlignment="1">
      <alignment vertical="center"/>
    </xf>
    <xf numFmtId="0" fontId="47" fillId="0" borderId="32" xfId="0" applyFont="1" applyFill="1" applyBorder="1" applyAlignment="1">
      <alignment vertical="center" wrapText="1"/>
    </xf>
    <xf numFmtId="0" fontId="0" fillId="0" borderId="32" xfId="0" applyFont="1" applyFill="1" applyBorder="1"/>
    <xf numFmtId="0" fontId="47" fillId="0" borderId="33" xfId="0" applyFont="1" applyFill="1" applyBorder="1" applyAlignment="1">
      <alignment horizontal="center" vertical="center" wrapText="1"/>
    </xf>
    <xf numFmtId="0" fontId="0" fillId="0" borderId="34" xfId="0" applyFont="1" applyFill="1" applyBorder="1"/>
    <xf numFmtId="0" fontId="47" fillId="0" borderId="0" xfId="0" applyFont="1" applyFill="1" applyBorder="1" applyAlignment="1">
      <alignment horizontal="center" vertical="top" wrapText="1"/>
    </xf>
    <xf numFmtId="0" fontId="47" fillId="0" borderId="2" xfId="0" applyFont="1" applyFill="1" applyBorder="1" applyAlignment="1">
      <alignment horizontal="center" vertical="top" wrapText="1"/>
    </xf>
    <xf numFmtId="0" fontId="47" fillId="0" borderId="0" xfId="0" applyFont="1" applyFill="1" applyBorder="1" applyAlignment="1">
      <alignment horizontal="center"/>
    </xf>
    <xf numFmtId="0" fontId="45" fillId="0" borderId="11" xfId="0" applyFont="1" applyFill="1" applyBorder="1" applyAlignment="1">
      <alignment horizontal="right"/>
    </xf>
    <xf numFmtId="0" fontId="45" fillId="0" borderId="10" xfId="0" applyFont="1" applyFill="1" applyBorder="1" applyAlignment="1">
      <alignment horizontal="right"/>
    </xf>
    <xf numFmtId="3" fontId="47" fillId="0" borderId="12" xfId="0" applyNumberFormat="1" applyFont="1" applyFill="1" applyBorder="1" applyAlignment="1">
      <alignment horizontal="right" vertical="center"/>
    </xf>
    <xf numFmtId="0" fontId="47" fillId="0" borderId="12" xfId="0" applyFont="1" applyFill="1" applyBorder="1" applyAlignment="1">
      <alignment horizontal="right" vertical="center"/>
    </xf>
    <xf numFmtId="3" fontId="45" fillId="0" borderId="10" xfId="0" applyNumberFormat="1" applyFont="1" applyFill="1" applyBorder="1" applyAlignment="1">
      <alignment horizontal="right"/>
    </xf>
    <xf numFmtId="0" fontId="38" fillId="3" borderId="16" xfId="0" applyFont="1" applyFill="1" applyBorder="1" applyAlignment="1">
      <alignment horizontal="left" vertical="center" wrapText="1" indent="1"/>
    </xf>
    <xf numFmtId="0" fontId="41" fillId="3" borderId="0" xfId="0" applyFont="1" applyFill="1" applyAlignment="1">
      <alignment horizontal="left" indent="1"/>
    </xf>
    <xf numFmtId="0" fontId="38" fillId="3" borderId="16" xfId="0" applyFont="1" applyFill="1" applyBorder="1" applyAlignment="1">
      <alignment horizontal="left" vertical="center" wrapText="1"/>
    </xf>
    <xf numFmtId="0" fontId="47" fillId="0" borderId="12" xfId="0" applyFont="1" applyFill="1" applyBorder="1" applyAlignment="1">
      <alignment horizontal="center" vertical="top" wrapText="1"/>
    </xf>
    <xf numFmtId="0" fontId="47" fillId="0" borderId="0" xfId="0" applyFont="1" applyFill="1" applyBorder="1" applyAlignment="1">
      <alignment vertical="top" wrapText="1"/>
    </xf>
    <xf numFmtId="0" fontId="45" fillId="0" borderId="10" xfId="0" applyFont="1" applyFill="1" applyBorder="1" applyAlignment="1">
      <alignment horizontal="left" vertical="top" wrapText="1" indent="1"/>
    </xf>
    <xf numFmtId="0" fontId="45" fillId="0" borderId="11" xfId="0" applyFont="1" applyFill="1" applyBorder="1" applyAlignment="1">
      <alignment horizontal="left" vertical="top" wrapText="1" indent="1"/>
    </xf>
    <xf numFmtId="3" fontId="45" fillId="0" borderId="11" xfId="0" applyNumberFormat="1" applyFont="1" applyFill="1" applyBorder="1" applyAlignment="1">
      <alignment horizontal="right"/>
    </xf>
    <xf numFmtId="0" fontId="47" fillId="0" borderId="12" xfId="0" applyFont="1" applyFill="1" applyBorder="1" applyAlignment="1">
      <alignment horizontal="left" vertical="center" wrapText="1"/>
    </xf>
    <xf numFmtId="0" fontId="48" fillId="0" borderId="0" xfId="0" applyFont="1" applyAlignment="1">
      <alignment vertical="center"/>
    </xf>
    <xf numFmtId="0" fontId="48" fillId="0" borderId="0" xfId="0" applyFont="1"/>
    <xf numFmtId="3" fontId="45" fillId="0" borderId="1" xfId="0" applyNumberFormat="1" applyFont="1" applyFill="1" applyBorder="1" applyAlignment="1"/>
    <xf numFmtId="0" fontId="45" fillId="0" borderId="1" xfId="0" applyFont="1" applyFill="1" applyBorder="1" applyAlignment="1"/>
    <xf numFmtId="3" fontId="45" fillId="0" borderId="2" xfId="0" applyNumberFormat="1" applyFont="1" applyFill="1" applyBorder="1" applyAlignment="1"/>
    <xf numFmtId="3" fontId="47" fillId="0" borderId="3" xfId="0" applyNumberFormat="1" applyFont="1" applyFill="1" applyBorder="1" applyAlignment="1">
      <alignment vertical="center"/>
    </xf>
    <xf numFmtId="165" fontId="45" fillId="0" borderId="1" xfId="0" applyNumberFormat="1" applyFont="1" applyFill="1" applyBorder="1" applyAlignment="1">
      <alignment horizontal="right" vertical="center"/>
    </xf>
    <xf numFmtId="166" fontId="45" fillId="0" borderId="34" xfId="0" applyNumberFormat="1" applyFont="1" applyFill="1" applyBorder="1" applyAlignment="1">
      <alignment vertical="center"/>
    </xf>
    <xf numFmtId="166" fontId="45" fillId="0" borderId="34" xfId="0" applyNumberFormat="1" applyFont="1" applyFill="1" applyBorder="1" applyAlignment="1">
      <alignment horizontal="right" vertical="center"/>
    </xf>
    <xf numFmtId="166" fontId="45" fillId="0" borderId="35" xfId="0" applyNumberFormat="1" applyFont="1" applyFill="1" applyBorder="1" applyAlignment="1">
      <alignment horizontal="right" vertical="center"/>
    </xf>
    <xf numFmtId="166" fontId="0" fillId="0" borderId="34" xfId="0" applyNumberFormat="1" applyFont="1" applyFill="1" applyBorder="1"/>
    <xf numFmtId="166" fontId="0" fillId="0" borderId="36" xfId="0" applyNumberFormat="1" applyFont="1" applyFill="1" applyBorder="1"/>
    <xf numFmtId="166" fontId="45" fillId="0" borderId="29" xfId="0" applyNumberFormat="1" applyFont="1" applyFill="1" applyBorder="1" applyAlignment="1">
      <alignment horizontal="right" vertical="center"/>
    </xf>
    <xf numFmtId="166" fontId="47" fillId="0" borderId="29" xfId="0" applyNumberFormat="1" applyFont="1" applyFill="1" applyBorder="1" applyAlignment="1">
      <alignment horizontal="right" vertical="center"/>
    </xf>
    <xf numFmtId="6" fontId="45" fillId="0" borderId="32" xfId="0" applyNumberFormat="1" applyFont="1" applyFill="1" applyBorder="1" applyAlignment="1">
      <alignment horizontal="right" vertical="center"/>
    </xf>
    <xf numFmtId="164" fontId="45" fillId="0" borderId="0" xfId="0" applyNumberFormat="1" applyFont="1" applyFill="1" applyBorder="1" applyAlignment="1">
      <alignment horizontal="right" indent="1"/>
    </xf>
    <xf numFmtId="165" fontId="45" fillId="0" borderId="0" xfId="0" applyNumberFormat="1" applyFont="1" applyFill="1" applyBorder="1" applyAlignment="1">
      <alignment horizontal="right" indent="1"/>
    </xf>
    <xf numFmtId="164" fontId="45" fillId="0" borderId="2" xfId="0" applyNumberFormat="1" applyFont="1" applyFill="1" applyBorder="1" applyAlignment="1">
      <alignment horizontal="right" indent="1"/>
    </xf>
    <xf numFmtId="165" fontId="45" fillId="0" borderId="2" xfId="0" applyNumberFormat="1" applyFont="1" applyFill="1" applyBorder="1" applyAlignment="1">
      <alignment horizontal="right" indent="1"/>
    </xf>
    <xf numFmtId="164" fontId="45" fillId="0" borderId="0" xfId="0" applyNumberFormat="1" applyFont="1" applyFill="1" applyBorder="1" applyAlignment="1">
      <alignment horizontal="right" indent="2"/>
    </xf>
    <xf numFmtId="165" fontId="45" fillId="0" borderId="0" xfId="0" applyNumberFormat="1" applyFont="1" applyFill="1" applyBorder="1"/>
    <xf numFmtId="165" fontId="45" fillId="0" borderId="0" xfId="0" applyNumberFormat="1" applyFont="1" applyFill="1" applyBorder="1" applyAlignment="1">
      <alignment horizontal="right" indent="2"/>
    </xf>
    <xf numFmtId="164" fontId="45" fillId="0" borderId="10" xfId="0" applyNumberFormat="1" applyFont="1" applyFill="1" applyBorder="1" applyAlignment="1">
      <alignment horizontal="right"/>
    </xf>
    <xf numFmtId="164" fontId="45" fillId="0" borderId="11" xfId="0" applyNumberFormat="1" applyFont="1" applyFill="1" applyBorder="1" applyAlignment="1">
      <alignment horizontal="right"/>
    </xf>
    <xf numFmtId="164" fontId="47" fillId="0" borderId="12" xfId="0" applyNumberFormat="1" applyFont="1" applyFill="1" applyBorder="1" applyAlignment="1">
      <alignment horizontal="right" vertical="center"/>
    </xf>
    <xf numFmtId="166" fontId="45" fillId="0" borderId="10" xfId="0" applyNumberFormat="1" applyFont="1" applyFill="1" applyBorder="1" applyAlignment="1">
      <alignment horizontal="right"/>
    </xf>
    <xf numFmtId="166" fontId="47" fillId="0" borderId="12" xfId="0" applyNumberFormat="1" applyFont="1" applyFill="1" applyBorder="1" applyAlignment="1">
      <alignment horizontal="right" vertical="center"/>
    </xf>
    <xf numFmtId="164" fontId="0" fillId="0" borderId="4" xfId="0" applyNumberFormat="1" applyFont="1" applyFill="1" applyBorder="1"/>
    <xf numFmtId="164" fontId="45" fillId="0" borderId="0" xfId="0" applyNumberFormat="1" applyFont="1" applyFill="1" applyBorder="1" applyAlignment="1">
      <alignment vertical="center"/>
    </xf>
    <xf numFmtId="164" fontId="45" fillId="0" borderId="0" xfId="0" applyNumberFormat="1" applyFont="1" applyFill="1" applyBorder="1" applyAlignment="1">
      <alignment horizontal="right" vertical="center"/>
    </xf>
    <xf numFmtId="164" fontId="45" fillId="0" borderId="1" xfId="0" applyNumberFormat="1" applyFont="1" applyFill="1" applyBorder="1" applyAlignment="1">
      <alignment horizontal="right" vertical="center"/>
    </xf>
    <xf numFmtId="164" fontId="0" fillId="0" borderId="0" xfId="0" applyNumberFormat="1" applyFont="1" applyFill="1" applyBorder="1"/>
    <xf numFmtId="164" fontId="0" fillId="0" borderId="32" xfId="0" applyNumberFormat="1" applyFont="1" applyFill="1" applyBorder="1"/>
    <xf numFmtId="164" fontId="45" fillId="0" borderId="2" xfId="0" applyNumberFormat="1" applyFont="1" applyFill="1" applyBorder="1" applyAlignment="1">
      <alignment horizontal="right" vertical="center"/>
    </xf>
    <xf numFmtId="164" fontId="47" fillId="0" borderId="2" xfId="0" applyNumberFormat="1" applyFont="1" applyFill="1" applyBorder="1" applyAlignment="1">
      <alignment horizontal="right" vertical="center"/>
    </xf>
    <xf numFmtId="0" fontId="39" fillId="0" borderId="0" xfId="0" applyFont="1" applyFill="1" applyAlignment="1">
      <alignment horizontal="left" indent="1"/>
    </xf>
    <xf numFmtId="0" fontId="36" fillId="35" borderId="16" xfId="0" applyFont="1" applyFill="1" applyBorder="1" applyAlignment="1">
      <alignment horizontal="left" vertical="center" indent="1"/>
    </xf>
    <xf numFmtId="0" fontId="38" fillId="35" borderId="16" xfId="0" applyFont="1" applyFill="1" applyBorder="1" applyAlignment="1">
      <alignment horizontal="left" vertical="center" wrapText="1" indent="1"/>
    </xf>
    <xf numFmtId="0" fontId="38" fillId="35" borderId="16" xfId="0" applyFont="1" applyFill="1" applyBorder="1" applyAlignment="1">
      <alignment horizontal="left" wrapText="1" indent="1"/>
    </xf>
    <xf numFmtId="0" fontId="39" fillId="35" borderId="16" xfId="1" applyFont="1" applyFill="1" applyBorder="1" applyAlignment="1">
      <alignment horizontal="center" vertical="center"/>
    </xf>
    <xf numFmtId="0" fontId="39" fillId="35" borderId="16" xfId="1" applyFont="1" applyFill="1" applyBorder="1" applyAlignment="1">
      <alignment horizontal="center" vertical="center" wrapText="1"/>
    </xf>
    <xf numFmtId="0" fontId="47" fillId="0" borderId="38" xfId="0" applyFont="1" applyFill="1" applyBorder="1" applyAlignment="1">
      <alignment horizontal="center" vertical="center" wrapText="1"/>
    </xf>
    <xf numFmtId="0" fontId="47" fillId="0" borderId="40" xfId="0" applyFont="1" applyFill="1" applyBorder="1" applyAlignment="1">
      <alignment horizontal="center" vertical="center" wrapText="1"/>
    </xf>
    <xf numFmtId="165" fontId="45" fillId="0" borderId="42" xfId="0" applyNumberFormat="1" applyFont="1" applyFill="1" applyBorder="1" applyAlignment="1">
      <alignment horizontal="right" indent="2"/>
    </xf>
    <xf numFmtId="0" fontId="47" fillId="0" borderId="3" xfId="0" applyFont="1" applyFill="1" applyBorder="1" applyAlignment="1">
      <alignment vertical="center"/>
    </xf>
    <xf numFmtId="0" fontId="45" fillId="0" borderId="0" xfId="0" applyFont="1" applyFill="1" applyBorder="1" applyAlignment="1">
      <alignment horizontal="right"/>
    </xf>
    <xf numFmtId="0" fontId="45" fillId="0" borderId="0" xfId="0" applyFont="1" applyFill="1" applyBorder="1" applyAlignment="1"/>
    <xf numFmtId="3" fontId="45" fillId="0" borderId="0" xfId="0" applyNumberFormat="1" applyFont="1" applyFill="1" applyBorder="1" applyAlignment="1"/>
    <xf numFmtId="164" fontId="45" fillId="0" borderId="0" xfId="0" applyNumberFormat="1" applyFont="1" applyFill="1" applyBorder="1" applyAlignment="1">
      <alignment horizontal="right"/>
    </xf>
    <xf numFmtId="166" fontId="45" fillId="0" borderId="0" xfId="0" applyNumberFormat="1" applyFont="1" applyFill="1" applyBorder="1" applyAlignment="1">
      <alignment horizontal="right"/>
    </xf>
    <xf numFmtId="0" fontId="50" fillId="0" borderId="0" xfId="0" applyFont="1" applyFill="1"/>
    <xf numFmtId="0" fontId="51" fillId="0" borderId="0" xfId="0" applyFont="1" applyFill="1"/>
    <xf numFmtId="0" fontId="4" fillId="0" borderId="0" xfId="0" applyFont="1" applyFill="1" applyBorder="1" applyAlignment="1">
      <alignment horizontal="left" vertical="center" wrapText="1"/>
    </xf>
    <xf numFmtId="0" fontId="47" fillId="0" borderId="3" xfId="0" applyFont="1" applyFill="1" applyBorder="1" applyAlignment="1">
      <alignment horizontal="center" vertical="center" wrapText="1"/>
    </xf>
    <xf numFmtId="3" fontId="45" fillId="0" borderId="0" xfId="0" applyNumberFormat="1" applyFont="1" applyFill="1" applyBorder="1" applyAlignment="1">
      <alignment horizontal="right"/>
    </xf>
    <xf numFmtId="0" fontId="45" fillId="0" borderId="0"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47" fillId="0" borderId="2" xfId="0" applyFont="1" applyFill="1" applyBorder="1" applyAlignment="1">
      <alignment horizontal="center" vertical="center" wrapText="1"/>
    </xf>
    <xf numFmtId="0" fontId="45" fillId="0" borderId="2"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47" fillId="0" borderId="12" xfId="0" applyFont="1" applyFill="1" applyBorder="1" applyAlignment="1">
      <alignment horizontal="center" vertical="center" wrapText="1"/>
    </xf>
    <xf numFmtId="0" fontId="5" fillId="0" borderId="0" xfId="0" applyFont="1" applyFill="1" applyBorder="1" applyAlignment="1">
      <alignment horizontal="left" vertical="center" wrapText="1"/>
    </xf>
    <xf numFmtId="3" fontId="45" fillId="0" borderId="0" xfId="0" applyNumberFormat="1" applyFont="1" applyFill="1" applyBorder="1" applyAlignment="1">
      <alignment horizontal="right"/>
    </xf>
    <xf numFmtId="0" fontId="4" fillId="0" borderId="0" xfId="0" applyFont="1" applyFill="1"/>
    <xf numFmtId="0" fontId="0" fillId="0" borderId="0" xfId="0" applyFont="1" applyFill="1"/>
    <xf numFmtId="0" fontId="47" fillId="0" borderId="0" xfId="0" applyFont="1" applyFill="1" applyAlignment="1">
      <alignment horizontal="left"/>
    </xf>
    <xf numFmtId="3" fontId="45" fillId="0" borderId="0" xfId="0" applyNumberFormat="1" applyFont="1" applyFill="1" applyAlignment="1">
      <alignment horizontal="right" indent="1"/>
    </xf>
    <xf numFmtId="3" fontId="45" fillId="0" borderId="0" xfId="0" applyNumberFormat="1" applyFont="1" applyFill="1"/>
    <xf numFmtId="0" fontId="45" fillId="0" borderId="0" xfId="0" applyFont="1" applyFill="1" applyAlignment="1">
      <alignment horizontal="left" indent="1"/>
    </xf>
    <xf numFmtId="3" fontId="45" fillId="0" borderId="0" xfId="0" applyNumberFormat="1" applyFont="1" applyFill="1" applyBorder="1"/>
    <xf numFmtId="0" fontId="45" fillId="0" borderId="1" xfId="0" applyFont="1" applyFill="1" applyBorder="1" applyAlignment="1">
      <alignment horizontal="left" indent="1"/>
    </xf>
    <xf numFmtId="3" fontId="45" fillId="0" borderId="1" xfId="0" applyNumberFormat="1" applyFont="1" applyFill="1" applyBorder="1" applyAlignment="1">
      <alignment horizontal="right" indent="1"/>
    </xf>
    <xf numFmtId="3" fontId="45" fillId="0" borderId="1" xfId="0" applyNumberFormat="1" applyFont="1" applyFill="1" applyBorder="1"/>
    <xf numFmtId="3" fontId="45" fillId="0" borderId="0" xfId="0" applyNumberFormat="1" applyFont="1" applyFill="1" applyAlignment="1"/>
    <xf numFmtId="0" fontId="45" fillId="0" borderId="10" xfId="0" applyFont="1" applyFill="1" applyBorder="1" applyAlignment="1">
      <alignment horizontal="left" indent="1"/>
    </xf>
    <xf numFmtId="3" fontId="45" fillId="0" borderId="10" xfId="0" applyNumberFormat="1" applyFont="1" applyFill="1" applyBorder="1" applyAlignment="1">
      <alignment horizontal="right" indent="1"/>
    </xf>
    <xf numFmtId="3" fontId="45" fillId="0" borderId="10" xfId="0" applyNumberFormat="1" applyFont="1" applyFill="1" applyBorder="1"/>
    <xf numFmtId="0" fontId="47" fillId="0" borderId="0" xfId="0" applyFont="1" applyFill="1" applyAlignment="1">
      <alignment vertical="center"/>
    </xf>
    <xf numFmtId="0" fontId="45" fillId="0" borderId="0" xfId="0" applyFont="1" applyFill="1"/>
    <xf numFmtId="0" fontId="45" fillId="0" borderId="0" xfId="0" applyFont="1" applyFill="1" applyAlignment="1">
      <alignment horizontal="right" indent="1"/>
    </xf>
    <xf numFmtId="0" fontId="45" fillId="0" borderId="11" xfId="0" applyFont="1" applyFill="1" applyBorder="1" applyAlignment="1">
      <alignment horizontal="left" indent="1"/>
    </xf>
    <xf numFmtId="3" fontId="45" fillId="0" borderId="11" xfId="0" applyNumberFormat="1" applyFont="1" applyFill="1" applyBorder="1" applyAlignment="1">
      <alignment horizontal="right" indent="1"/>
    </xf>
    <xf numFmtId="3" fontId="45" fillId="0" borderId="11" xfId="0" applyNumberFormat="1" applyFont="1" applyFill="1" applyBorder="1"/>
    <xf numFmtId="0" fontId="47" fillId="0" borderId="12" xfId="0" applyFont="1" applyFill="1" applyBorder="1" applyAlignment="1">
      <alignment vertical="center"/>
    </xf>
    <xf numFmtId="3" fontId="47" fillId="0" borderId="12" xfId="0" applyNumberFormat="1" applyFont="1" applyFill="1" applyBorder="1" applyAlignment="1">
      <alignment horizontal="right" vertical="center" indent="1"/>
    </xf>
    <xf numFmtId="3" fontId="47" fillId="0" borderId="12" xfId="0" applyNumberFormat="1" applyFont="1" applyFill="1" applyBorder="1" applyAlignment="1">
      <alignment vertical="center"/>
    </xf>
    <xf numFmtId="165" fontId="45" fillId="0" borderId="10" xfId="0" applyNumberFormat="1" applyFont="1" applyFill="1" applyBorder="1" applyAlignment="1">
      <alignment vertical="center"/>
    </xf>
    <xf numFmtId="0" fontId="0" fillId="0" borderId="11" xfId="0" applyFont="1" applyFill="1" applyBorder="1"/>
    <xf numFmtId="0" fontId="0" fillId="0" borderId="43" xfId="0" applyFont="1" applyFill="1" applyBorder="1"/>
    <xf numFmtId="0" fontId="0" fillId="0" borderId="37" xfId="0" applyFont="1" applyFill="1" applyBorder="1"/>
    <xf numFmtId="3" fontId="52" fillId="0" borderId="0" xfId="0" applyNumberFormat="1" applyFont="1" applyFill="1" applyBorder="1" applyAlignment="1">
      <alignment horizontal="right"/>
    </xf>
    <xf numFmtId="166" fontId="52" fillId="0" borderId="0" xfId="0" applyNumberFormat="1" applyFont="1" applyFill="1" applyBorder="1" applyAlignment="1">
      <alignment horizontal="right"/>
    </xf>
    <xf numFmtId="166" fontId="52" fillId="0" borderId="37" xfId="0" applyNumberFormat="1" applyFont="1" applyFill="1" applyBorder="1" applyAlignment="1">
      <alignment horizontal="right"/>
    </xf>
    <xf numFmtId="0" fontId="2" fillId="0" borderId="0" xfId="0" applyFont="1" applyFill="1"/>
    <xf numFmtId="0" fontId="0" fillId="0" borderId="2" xfId="0" applyFont="1" applyFill="1" applyBorder="1"/>
    <xf numFmtId="0" fontId="45" fillId="0" borderId="3" xfId="0" applyFont="1" applyFill="1" applyBorder="1"/>
    <xf numFmtId="0" fontId="47" fillId="0" borderId="0" xfId="0" applyFont="1" applyFill="1"/>
    <xf numFmtId="164" fontId="45" fillId="0" borderId="0" xfId="0" applyNumberFormat="1" applyFont="1" applyFill="1" applyAlignment="1">
      <alignment horizontal="right" indent="1"/>
    </xf>
    <xf numFmtId="164" fontId="45" fillId="0" borderId="1" xfId="0" applyNumberFormat="1" applyFont="1" applyFill="1" applyBorder="1" applyAlignment="1">
      <alignment horizontal="right" indent="1"/>
    </xf>
    <xf numFmtId="0" fontId="45" fillId="0" borderId="2" xfId="0" applyFont="1" applyFill="1" applyBorder="1" applyAlignment="1">
      <alignment horizontal="left" indent="1"/>
    </xf>
    <xf numFmtId="3" fontId="45" fillId="0" borderId="2" xfId="0" applyNumberFormat="1" applyFont="1" applyFill="1" applyBorder="1" applyAlignment="1">
      <alignment horizontal="right" indent="1"/>
    </xf>
    <xf numFmtId="3" fontId="47" fillId="0" borderId="3" xfId="0" applyNumberFormat="1" applyFont="1" applyFill="1" applyBorder="1" applyAlignment="1">
      <alignment horizontal="right" vertical="center" indent="1"/>
    </xf>
    <xf numFmtId="164" fontId="47" fillId="0" borderId="3" xfId="0" applyNumberFormat="1" applyFont="1" applyFill="1" applyBorder="1" applyAlignment="1">
      <alignment horizontal="right" vertical="center" indent="1"/>
    </xf>
    <xf numFmtId="0" fontId="45" fillId="0" borderId="12" xfId="0" applyFont="1" applyFill="1" applyBorder="1"/>
    <xf numFmtId="0" fontId="1" fillId="0" borderId="0" xfId="0" applyFont="1" applyFill="1" applyAlignment="1">
      <alignment vertical="center" wrapText="1"/>
    </xf>
    <xf numFmtId="0" fontId="1" fillId="0" borderId="0" xfId="0" applyFont="1" applyFill="1" applyAlignment="1">
      <alignment horizontal="center" vertical="center" wrapText="1"/>
    </xf>
    <xf numFmtId="165" fontId="45" fillId="0" borderId="0" xfId="0" applyNumberFormat="1" applyFont="1" applyFill="1"/>
    <xf numFmtId="165" fontId="45" fillId="0" borderId="0" xfId="0" applyNumberFormat="1" applyFont="1" applyFill="1" applyAlignment="1">
      <alignment horizontal="right" indent="2"/>
    </xf>
    <xf numFmtId="165" fontId="45" fillId="0" borderId="0" xfId="0" applyNumberFormat="1" applyFont="1" applyFill="1" applyAlignment="1">
      <alignment horizontal="right" indent="1"/>
    </xf>
    <xf numFmtId="0" fontId="0" fillId="0" borderId="0" xfId="0" applyFill="1" applyAlignment="1">
      <alignment vertical="center"/>
    </xf>
    <xf numFmtId="0" fontId="3" fillId="0" borderId="0" xfId="0" applyFont="1" applyFill="1" applyAlignment="1">
      <alignment horizontal="center" vertical="center" wrapText="1"/>
    </xf>
    <xf numFmtId="164" fontId="45" fillId="0" borderId="10" xfId="0" applyNumberFormat="1" applyFont="1" applyFill="1" applyBorder="1" applyAlignment="1">
      <alignment horizontal="right" indent="1"/>
    </xf>
    <xf numFmtId="165" fontId="45" fillId="0" borderId="10" xfId="0" applyNumberFormat="1" applyFont="1" applyFill="1" applyBorder="1" applyAlignment="1">
      <alignment horizontal="right" indent="1"/>
    </xf>
    <xf numFmtId="0" fontId="47" fillId="0" borderId="0" xfId="0" applyFont="1" applyFill="1" applyAlignment="1"/>
    <xf numFmtId="164" fontId="45" fillId="0" borderId="11" xfId="0" applyNumberFormat="1" applyFont="1" applyFill="1" applyBorder="1" applyAlignment="1">
      <alignment horizontal="right" indent="1"/>
    </xf>
    <xf numFmtId="165" fontId="45" fillId="0" borderId="11" xfId="0" applyNumberFormat="1" applyFont="1" applyFill="1" applyBorder="1" applyAlignment="1">
      <alignment horizontal="right" indent="1"/>
    </xf>
    <xf numFmtId="164" fontId="47" fillId="0" borderId="12" xfId="0" applyNumberFormat="1" applyFont="1" applyFill="1" applyBorder="1" applyAlignment="1">
      <alignment horizontal="right" vertical="center" indent="1"/>
    </xf>
    <xf numFmtId="165" fontId="47" fillId="0" borderId="12" xfId="0" applyNumberFormat="1" applyFont="1" applyFill="1" applyBorder="1" applyAlignment="1">
      <alignment horizontal="right" vertical="center" indent="1"/>
    </xf>
    <xf numFmtId="0" fontId="3" fillId="0" borderId="0" xfId="0" applyFont="1" applyFill="1" applyAlignment="1">
      <alignment vertical="center"/>
    </xf>
    <xf numFmtId="0" fontId="50" fillId="0" borderId="0" xfId="0" applyFont="1" applyFill="1" applyAlignment="1">
      <alignment vertical="center"/>
    </xf>
    <xf numFmtId="0" fontId="47" fillId="0" borderId="3" xfId="0" applyFont="1" applyFill="1" applyBorder="1" applyAlignment="1">
      <alignment horizontal="center" vertical="center" textRotation="90" wrapText="1"/>
    </xf>
    <xf numFmtId="0" fontId="47" fillId="0" borderId="12" xfId="0" applyFont="1" applyFill="1" applyBorder="1" applyAlignment="1">
      <alignment horizontal="center" vertical="center" textRotation="90" wrapText="1"/>
    </xf>
    <xf numFmtId="0" fontId="47" fillId="0" borderId="0" xfId="0" applyFont="1" applyFill="1" applyAlignment="1">
      <alignment horizontal="left" vertical="center" wrapText="1"/>
    </xf>
    <xf numFmtId="3" fontId="47" fillId="0" borderId="0" xfId="0" applyNumberFormat="1" applyFont="1" applyFill="1" applyAlignment="1">
      <alignment horizontal="right" vertical="center" indent="1"/>
    </xf>
    <xf numFmtId="0" fontId="47" fillId="0" borderId="0" xfId="0" applyFont="1" applyFill="1" applyAlignment="1">
      <alignment horizontal="center" vertical="center" wrapText="1"/>
    </xf>
    <xf numFmtId="3" fontId="45" fillId="0" borderId="0" xfId="0" applyNumberFormat="1" applyFont="1" applyFill="1" applyAlignment="1">
      <alignment vertical="center"/>
    </xf>
    <xf numFmtId="3" fontId="45" fillId="0" borderId="0" xfId="0" applyNumberFormat="1" applyFont="1" applyFill="1" applyAlignment="1">
      <alignment vertical="center" wrapText="1"/>
    </xf>
    <xf numFmtId="3" fontId="45" fillId="0" borderId="10" xfId="0" applyNumberFormat="1" applyFont="1" applyFill="1" applyBorder="1" applyAlignment="1"/>
    <xf numFmtId="0" fontId="45" fillId="0" borderId="0" xfId="0" applyFont="1" applyFill="1" applyAlignment="1">
      <alignment horizontal="left" vertical="center" indent="1"/>
    </xf>
    <xf numFmtId="0" fontId="47" fillId="0" borderId="3" xfId="0" applyFont="1" applyFill="1" applyBorder="1" applyAlignment="1">
      <alignment horizontal="center" vertical="center"/>
    </xf>
    <xf numFmtId="0" fontId="45" fillId="0" borderId="7" xfId="0" applyFont="1" applyFill="1" applyBorder="1" applyAlignment="1">
      <alignment horizontal="left" indent="1"/>
    </xf>
    <xf numFmtId="3" fontId="45" fillId="0" borderId="7" xfId="0" applyNumberFormat="1" applyFont="1" applyFill="1" applyBorder="1" applyAlignment="1">
      <alignment horizontal="right" indent="1"/>
    </xf>
    <xf numFmtId="0" fontId="45" fillId="0" borderId="8" xfId="0" applyFont="1" applyFill="1" applyBorder="1" applyAlignment="1">
      <alignment horizontal="left" indent="1"/>
    </xf>
    <xf numFmtId="3" fontId="45" fillId="0" borderId="8" xfId="0" applyNumberFormat="1" applyFont="1" applyFill="1" applyBorder="1" applyAlignment="1">
      <alignment horizontal="right" indent="1"/>
    </xf>
    <xf numFmtId="0" fontId="47" fillId="0" borderId="9" xfId="0" applyFont="1" applyFill="1" applyBorder="1" applyAlignment="1">
      <alignment vertical="center"/>
    </xf>
    <xf numFmtId="3" fontId="47" fillId="0" borderId="9" xfId="0" applyNumberFormat="1" applyFont="1" applyFill="1" applyBorder="1" applyAlignment="1">
      <alignment horizontal="right" vertical="center" indent="1"/>
    </xf>
    <xf numFmtId="0" fontId="4" fillId="0" borderId="0" xfId="0" applyFont="1" applyFill="1" applyBorder="1"/>
    <xf numFmtId="164" fontId="45" fillId="0" borderId="18" xfId="0" applyNumberFormat="1" applyFont="1" applyFill="1" applyBorder="1" applyAlignment="1">
      <alignment horizontal="right" indent="1"/>
    </xf>
    <xf numFmtId="0" fontId="45" fillId="0" borderId="17" xfId="0" applyFont="1" applyFill="1" applyBorder="1" applyAlignment="1">
      <alignment horizontal="left" indent="1"/>
    </xf>
    <xf numFmtId="164" fontId="45" fillId="0" borderId="17" xfId="0" applyNumberFormat="1" applyFont="1" applyFill="1" applyBorder="1" applyAlignment="1">
      <alignment horizontal="right" indent="1"/>
    </xf>
    <xf numFmtId="164" fontId="47" fillId="0" borderId="19" xfId="0" applyNumberFormat="1" applyFont="1" applyFill="1" applyBorder="1" applyAlignment="1">
      <alignment horizontal="right" vertical="center" indent="1"/>
    </xf>
    <xf numFmtId="0" fontId="19" fillId="0" borderId="0" xfId="0" applyFont="1" applyFill="1" applyBorder="1"/>
    <xf numFmtId="0" fontId="47" fillId="0" borderId="3" xfId="0" applyFont="1" applyFill="1" applyBorder="1" applyAlignment="1">
      <alignment horizontal="center" vertical="center" wrapText="1"/>
    </xf>
    <xf numFmtId="164" fontId="47" fillId="0" borderId="2" xfId="0" applyNumberFormat="1" applyFont="1" applyFill="1" applyBorder="1" applyAlignment="1">
      <alignment horizontal="right" indent="1"/>
    </xf>
    <xf numFmtId="165" fontId="47" fillId="0" borderId="3" xfId="0" applyNumberFormat="1" applyFont="1" applyFill="1" applyBorder="1" applyAlignment="1">
      <alignment horizontal="right" indent="1"/>
    </xf>
    <xf numFmtId="165" fontId="47" fillId="0" borderId="2" xfId="0" applyNumberFormat="1" applyFont="1" applyFill="1" applyBorder="1" applyAlignment="1">
      <alignment horizontal="right" indent="1"/>
    </xf>
    <xf numFmtId="164" fontId="47" fillId="0" borderId="3" xfId="0" applyNumberFormat="1" applyFont="1" applyFill="1" applyBorder="1" applyAlignment="1">
      <alignment horizontal="right" vertical="center" indent="2"/>
    </xf>
    <xf numFmtId="165" fontId="47" fillId="0" borderId="3" xfId="0" applyNumberFormat="1" applyFont="1" applyFill="1" applyBorder="1" applyAlignment="1">
      <alignment vertical="center"/>
    </xf>
    <xf numFmtId="165" fontId="47" fillId="0" borderId="3" xfId="0" applyNumberFormat="1" applyFont="1" applyFill="1" applyBorder="1" applyAlignment="1">
      <alignment horizontal="right" vertical="center" indent="1"/>
    </xf>
    <xf numFmtId="165" fontId="47" fillId="0" borderId="3" xfId="0" applyNumberFormat="1" applyFont="1" applyFill="1" applyBorder="1" applyAlignment="1">
      <alignment horizontal="right" vertical="center" indent="2"/>
    </xf>
    <xf numFmtId="165" fontId="47" fillId="0" borderId="40" xfId="0" applyNumberFormat="1" applyFont="1" applyFill="1" applyBorder="1" applyAlignment="1">
      <alignment horizontal="right" vertical="center" indent="2"/>
    </xf>
    <xf numFmtId="165" fontId="45" fillId="0" borderId="0" xfId="0" applyNumberFormat="1" applyFont="1" applyFill="1" applyBorder="1" applyAlignment="1">
      <alignment horizontal="right" vertical="center"/>
    </xf>
    <xf numFmtId="165" fontId="0" fillId="0" borderId="0" xfId="0" applyNumberFormat="1" applyFont="1" applyFill="1" applyBorder="1"/>
    <xf numFmtId="165" fontId="45" fillId="0" borderId="0" xfId="0" applyNumberFormat="1" applyFont="1" applyFill="1" applyBorder="1" applyAlignment="1">
      <alignment vertical="center"/>
    </xf>
    <xf numFmtId="165" fontId="0" fillId="0" borderId="32" xfId="0" applyNumberFormat="1" applyFont="1" applyFill="1" applyBorder="1"/>
    <xf numFmtId="165" fontId="45" fillId="0" borderId="2" xfId="0" applyNumberFormat="1" applyFont="1" applyFill="1" applyBorder="1" applyAlignment="1">
      <alignment horizontal="right" vertical="center"/>
    </xf>
    <xf numFmtId="165" fontId="47" fillId="0" borderId="2" xfId="0" applyNumberFormat="1" applyFont="1" applyFill="1" applyBorder="1" applyAlignment="1">
      <alignment horizontal="right" vertical="center"/>
    </xf>
    <xf numFmtId="165" fontId="45" fillId="0" borderId="0" xfId="0" applyNumberFormat="1" applyFont="1" applyFill="1" applyAlignment="1">
      <alignment vertical="center"/>
    </xf>
    <xf numFmtId="165" fontId="45" fillId="0" borderId="32" xfId="0" applyNumberFormat="1" applyFont="1" applyFill="1" applyBorder="1" applyAlignment="1">
      <alignment vertical="center"/>
    </xf>
    <xf numFmtId="165" fontId="45" fillId="0" borderId="11" xfId="0" applyNumberFormat="1" applyFont="1" applyFill="1" applyBorder="1" applyAlignment="1">
      <alignment vertical="center"/>
    </xf>
    <xf numFmtId="0" fontId="53" fillId="0" borderId="1" xfId="0" applyFont="1" applyFill="1" applyBorder="1" applyAlignment="1">
      <alignment horizontal="left" vertical="center" wrapText="1"/>
    </xf>
    <xf numFmtId="0" fontId="0" fillId="0" borderId="3" xfId="0" applyBorder="1"/>
    <xf numFmtId="0" fontId="47" fillId="0" borderId="48" xfId="0" applyFont="1" applyFill="1" applyBorder="1" applyAlignment="1">
      <alignment horizontal="center" vertical="center" wrapText="1"/>
    </xf>
    <xf numFmtId="3" fontId="45" fillId="0" borderId="49" xfId="0" applyNumberFormat="1" applyFont="1" applyFill="1" applyBorder="1" applyAlignment="1">
      <alignment horizontal="right"/>
    </xf>
    <xf numFmtId="0" fontId="45" fillId="0" borderId="49" xfId="0" applyFont="1" applyFill="1" applyBorder="1" applyAlignment="1">
      <alignment horizontal="right"/>
    </xf>
    <xf numFmtId="0" fontId="54" fillId="0" borderId="46" xfId="0" applyFont="1" applyFill="1" applyBorder="1" applyAlignment="1">
      <alignment horizontal="left" vertical="top" wrapText="1"/>
    </xf>
    <xf numFmtId="3" fontId="54" fillId="0" borderId="51" xfId="0" applyNumberFormat="1" applyFont="1" applyFill="1" applyBorder="1" applyAlignment="1">
      <alignment horizontal="right"/>
    </xf>
    <xf numFmtId="3" fontId="54" fillId="0" borderId="46" xfId="0" applyNumberFormat="1" applyFont="1" applyFill="1" applyBorder="1" applyAlignment="1">
      <alignment horizontal="right"/>
    </xf>
    <xf numFmtId="3" fontId="55" fillId="0" borderId="48" xfId="0" applyNumberFormat="1" applyFont="1" applyFill="1" applyBorder="1" applyAlignment="1">
      <alignment horizontal="right" vertical="center"/>
    </xf>
    <xf numFmtId="3" fontId="55" fillId="0" borderId="3" xfId="0" applyNumberFormat="1" applyFont="1" applyFill="1" applyBorder="1" applyAlignment="1">
      <alignment horizontal="right" vertical="center"/>
    </xf>
    <xf numFmtId="0" fontId="45" fillId="3" borderId="0" xfId="0" applyFont="1" applyFill="1" applyBorder="1" applyAlignment="1">
      <alignment horizontal="left" vertical="top" wrapText="1"/>
    </xf>
    <xf numFmtId="3" fontId="45" fillId="3" borderId="41" xfId="0" applyNumberFormat="1" applyFont="1" applyFill="1" applyBorder="1" applyAlignment="1"/>
    <xf numFmtId="3" fontId="45" fillId="3" borderId="4" xfId="0" applyNumberFormat="1" applyFont="1" applyFill="1" applyBorder="1" applyAlignment="1"/>
    <xf numFmtId="3" fontId="45" fillId="3" borderId="49" xfId="0" applyNumberFormat="1" applyFont="1" applyFill="1" applyBorder="1" applyAlignment="1">
      <alignment horizontal="right"/>
    </xf>
    <xf numFmtId="3" fontId="45" fillId="3" borderId="0" xfId="0" applyNumberFormat="1" applyFont="1" applyFill="1" applyBorder="1" applyAlignment="1">
      <alignment horizontal="right"/>
    </xf>
    <xf numFmtId="0" fontId="45" fillId="3" borderId="50" xfId="0" applyFont="1" applyFill="1" applyBorder="1" applyAlignment="1">
      <alignment horizontal="right"/>
    </xf>
    <xf numFmtId="0" fontId="45" fillId="3" borderId="1" xfId="0" applyFont="1" applyFill="1" applyBorder="1" applyAlignment="1">
      <alignment horizontal="right"/>
    </xf>
    <xf numFmtId="0" fontId="54" fillId="3" borderId="46" xfId="0" applyFont="1" applyFill="1" applyBorder="1" applyAlignment="1">
      <alignment horizontal="left" vertical="top" wrapText="1"/>
    </xf>
    <xf numFmtId="3" fontId="54" fillId="3" borderId="51" xfId="0" applyNumberFormat="1" applyFont="1" applyFill="1" applyBorder="1" applyAlignment="1">
      <alignment horizontal="right"/>
    </xf>
    <xf numFmtId="3" fontId="54" fillId="3" borderId="46" xfId="0" applyNumberFormat="1" applyFont="1" applyFill="1" applyBorder="1" applyAlignment="1">
      <alignment horizontal="right"/>
    </xf>
    <xf numFmtId="0" fontId="45" fillId="3" borderId="49" xfId="0" applyFont="1" applyFill="1" applyBorder="1" applyAlignment="1">
      <alignment horizontal="right"/>
    </xf>
    <xf numFmtId="0" fontId="45" fillId="3" borderId="0" xfId="0" applyFont="1" applyFill="1" applyBorder="1" applyAlignment="1">
      <alignment horizontal="right"/>
    </xf>
    <xf numFmtId="0" fontId="45" fillId="3" borderId="38" xfId="0" applyFont="1" applyFill="1" applyBorder="1" applyAlignment="1">
      <alignment horizontal="left" vertical="top" wrapText="1"/>
    </xf>
    <xf numFmtId="0" fontId="45" fillId="0" borderId="53" xfId="0" applyFont="1" applyFill="1" applyBorder="1" applyAlignment="1">
      <alignment horizontal="right"/>
    </xf>
    <xf numFmtId="0" fontId="53" fillId="0" borderId="1" xfId="0" applyFont="1" applyFill="1" applyBorder="1" applyAlignment="1">
      <alignment horizontal="left" indent="1"/>
    </xf>
    <xf numFmtId="0" fontId="53" fillId="0" borderId="18" xfId="0" applyFont="1" applyFill="1" applyBorder="1" applyAlignment="1">
      <alignment horizontal="left" indent="1"/>
    </xf>
    <xf numFmtId="0" fontId="53" fillId="0" borderId="10" xfId="0" applyFont="1" applyFill="1" applyBorder="1" applyAlignment="1">
      <alignment horizontal="left" indent="1"/>
    </xf>
    <xf numFmtId="0" fontId="53" fillId="0" borderId="1" xfId="0" applyFont="1" applyFill="1" applyBorder="1" applyAlignment="1">
      <alignment horizontal="left" vertical="top" wrapText="1" indent="1"/>
    </xf>
    <xf numFmtId="0" fontId="53" fillId="0" borderId="10" xfId="0" applyFont="1" applyFill="1" applyBorder="1" applyAlignment="1">
      <alignment horizontal="left" vertical="top" wrapText="1" indent="1"/>
    </xf>
    <xf numFmtId="166" fontId="0" fillId="0" borderId="37" xfId="0" applyNumberFormat="1" applyFont="1" applyFill="1" applyBorder="1"/>
    <xf numFmtId="166" fontId="0" fillId="0" borderId="0" xfId="0" applyNumberFormat="1" applyFont="1" applyFill="1"/>
    <xf numFmtId="166" fontId="45" fillId="0" borderId="11" xfId="0" applyNumberFormat="1" applyFont="1" applyFill="1" applyBorder="1" applyAlignment="1">
      <alignment horizontal="right"/>
    </xf>
    <xf numFmtId="0" fontId="47" fillId="0" borderId="54" xfId="0" applyFont="1" applyFill="1" applyBorder="1" applyAlignment="1">
      <alignment horizontal="center" vertical="center" wrapText="1"/>
    </xf>
    <xf numFmtId="0" fontId="47" fillId="0" borderId="55" xfId="0" applyFont="1" applyFill="1" applyBorder="1" applyAlignment="1">
      <alignment horizontal="center" vertical="center" wrapText="1"/>
    </xf>
    <xf numFmtId="0" fontId="0" fillId="0" borderId="56" xfId="0" applyFont="1" applyFill="1" applyBorder="1"/>
    <xf numFmtId="0" fontId="0" fillId="0" borderId="57" xfId="0" applyFont="1" applyFill="1" applyBorder="1"/>
    <xf numFmtId="0" fontId="45" fillId="0" borderId="34" xfId="0" applyFont="1" applyFill="1" applyBorder="1" applyAlignment="1">
      <alignment horizontal="right"/>
    </xf>
    <xf numFmtId="166" fontId="45" fillId="0" borderId="47" xfId="0" applyNumberFormat="1" applyFont="1" applyFill="1" applyBorder="1" applyAlignment="1">
      <alignment horizontal="right"/>
    </xf>
    <xf numFmtId="3" fontId="45" fillId="0" borderId="34" xfId="0" applyNumberFormat="1" applyFont="1" applyFill="1" applyBorder="1" applyAlignment="1">
      <alignment horizontal="right"/>
    </xf>
    <xf numFmtId="3" fontId="45" fillId="0" borderId="58" xfId="0" applyNumberFormat="1" applyFont="1" applyFill="1" applyBorder="1" applyAlignment="1">
      <alignment horizontal="right"/>
    </xf>
    <xf numFmtId="166" fontId="45" fillId="0" borderId="59" xfId="0" applyNumberFormat="1" applyFont="1" applyFill="1" applyBorder="1" applyAlignment="1">
      <alignment horizontal="right"/>
    </xf>
    <xf numFmtId="0" fontId="0" fillId="0" borderId="60" xfId="0" applyFont="1" applyFill="1" applyBorder="1"/>
    <xf numFmtId="166" fontId="0" fillId="0" borderId="61" xfId="0" applyNumberFormat="1" applyFont="1" applyFill="1" applyBorder="1"/>
    <xf numFmtId="0" fontId="45" fillId="0" borderId="58" xfId="0" applyFont="1" applyFill="1" applyBorder="1" applyAlignment="1">
      <alignment horizontal="right"/>
    </xf>
    <xf numFmtId="3" fontId="52" fillId="0" borderId="34" xfId="0" applyNumberFormat="1" applyFont="1" applyFill="1" applyBorder="1" applyAlignment="1">
      <alignment horizontal="right"/>
    </xf>
    <xf numFmtId="166" fontId="52" fillId="0" borderId="47" xfId="0" applyNumberFormat="1" applyFont="1" applyFill="1" applyBorder="1" applyAlignment="1">
      <alignment horizontal="right"/>
    </xf>
    <xf numFmtId="166" fontId="0" fillId="0" borderId="47" xfId="0" applyNumberFormat="1" applyFont="1" applyFill="1" applyBorder="1"/>
    <xf numFmtId="3" fontId="47" fillId="0" borderId="54" xfId="0" applyNumberFormat="1" applyFont="1" applyFill="1" applyBorder="1" applyAlignment="1">
      <alignment horizontal="right" vertical="center"/>
    </xf>
    <xf numFmtId="166" fontId="47" fillId="0" borderId="55" xfId="0" applyNumberFormat="1" applyFont="1" applyFill="1" applyBorder="1" applyAlignment="1">
      <alignment horizontal="right" vertical="center"/>
    </xf>
    <xf numFmtId="0" fontId="47" fillId="0" borderId="62" xfId="0" applyFont="1" applyFill="1" applyBorder="1" applyAlignment="1">
      <alignment horizontal="center" vertical="center" wrapText="1"/>
    </xf>
    <xf numFmtId="0" fontId="0" fillId="0" borderId="63" xfId="0" applyFont="1" applyFill="1" applyBorder="1"/>
    <xf numFmtId="0" fontId="45" fillId="0" borderId="63" xfId="0" applyFont="1" applyFill="1" applyBorder="1" applyAlignment="1">
      <alignment horizontal="right"/>
    </xf>
    <xf numFmtId="3" fontId="45" fillId="0" borderId="63" xfId="0" applyNumberFormat="1" applyFont="1" applyFill="1" applyBorder="1" applyAlignment="1">
      <alignment horizontal="right"/>
    </xf>
    <xf numFmtId="3" fontId="45" fillId="0" borderId="64" xfId="0" applyNumberFormat="1" applyFont="1" applyFill="1" applyBorder="1" applyAlignment="1">
      <alignment horizontal="right"/>
    </xf>
    <xf numFmtId="0" fontId="45" fillId="0" borderId="64" xfId="0" applyFont="1" applyFill="1" applyBorder="1" applyAlignment="1">
      <alignment horizontal="right"/>
    </xf>
    <xf numFmtId="0" fontId="45" fillId="0" borderId="65" xfId="0" applyFont="1" applyFill="1" applyBorder="1" applyAlignment="1">
      <alignment horizontal="right"/>
    </xf>
    <xf numFmtId="3" fontId="47" fillId="0" borderId="62" xfId="0" applyNumberFormat="1" applyFont="1" applyFill="1" applyBorder="1" applyAlignment="1">
      <alignment horizontal="right" vertical="center"/>
    </xf>
    <xf numFmtId="3" fontId="54" fillId="3" borderId="41" xfId="0" applyNumberFormat="1" applyFont="1" applyFill="1" applyBorder="1" applyAlignment="1"/>
    <xf numFmtId="3" fontId="54" fillId="3" borderId="49" xfId="0" applyNumberFormat="1" applyFont="1" applyFill="1" applyBorder="1" applyAlignment="1">
      <alignment horizontal="right"/>
    </xf>
    <xf numFmtId="0" fontId="54" fillId="3" borderId="50" xfId="0" applyFont="1" applyFill="1" applyBorder="1" applyAlignment="1">
      <alignment horizontal="right"/>
    </xf>
    <xf numFmtId="3" fontId="54" fillId="3" borderId="53" xfId="0" applyNumberFormat="1" applyFont="1" applyFill="1" applyBorder="1" applyAlignment="1">
      <alignment horizontal="right"/>
    </xf>
    <xf numFmtId="3" fontId="54" fillId="3" borderId="53" xfId="0" applyNumberFormat="1" applyFont="1" applyFill="1" applyBorder="1" applyAlignment="1"/>
    <xf numFmtId="3" fontId="54" fillId="0" borderId="53" xfId="0" applyNumberFormat="1" applyFont="1" applyFill="1" applyBorder="1" applyAlignment="1"/>
    <xf numFmtId="3" fontId="54" fillId="0" borderId="49" xfId="0" applyNumberFormat="1" applyFont="1" applyFill="1" applyBorder="1" applyAlignment="1">
      <alignment horizontal="right"/>
    </xf>
    <xf numFmtId="0" fontId="54" fillId="0" borderId="50" xfId="0" applyFont="1" applyFill="1" applyBorder="1" applyAlignment="1">
      <alignment horizontal="right"/>
    </xf>
    <xf numFmtId="3" fontId="55" fillId="0" borderId="51" xfId="0" applyNumberFormat="1" applyFont="1" applyFill="1" applyBorder="1" applyAlignment="1">
      <alignment horizontal="right"/>
    </xf>
    <xf numFmtId="0" fontId="55" fillId="0" borderId="50" xfId="0" applyFont="1" applyFill="1" applyBorder="1" applyAlignment="1">
      <alignment horizontal="right"/>
    </xf>
    <xf numFmtId="0" fontId="0" fillId="0" borderId="0" xfId="0"/>
    <xf numFmtId="0" fontId="49" fillId="0" borderId="0" xfId="1" applyFont="1" applyAlignment="1">
      <alignment horizontal="left"/>
    </xf>
    <xf numFmtId="0" fontId="34" fillId="0" borderId="0" xfId="0" applyFont="1" applyAlignment="1">
      <alignment horizontal="center"/>
    </xf>
    <xf numFmtId="0" fontId="38"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Alignment="1">
      <alignment horizontal="left" vertical="center" wrapText="1"/>
    </xf>
    <xf numFmtId="0" fontId="45" fillId="0" borderId="6"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6"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55" fillId="0" borderId="3"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5" fillId="3" borderId="6" xfId="0" applyFont="1" applyFill="1" applyBorder="1" applyAlignment="1">
      <alignment horizontal="left" vertical="center" wrapText="1"/>
    </xf>
    <xf numFmtId="0" fontId="45" fillId="3" borderId="0" xfId="0" applyFont="1" applyFill="1" applyBorder="1" applyAlignment="1">
      <alignment horizontal="left" vertical="center" wrapText="1"/>
    </xf>
    <xf numFmtId="0" fontId="45" fillId="3" borderId="1" xfId="0" applyFont="1" applyFill="1" applyBorder="1" applyAlignment="1">
      <alignment horizontal="left" vertical="center" wrapText="1"/>
    </xf>
    <xf numFmtId="0" fontId="4" fillId="0" borderId="0" xfId="0" applyFont="1" applyFill="1" applyBorder="1" applyAlignment="1">
      <alignment horizontal="left" wrapText="1"/>
    </xf>
    <xf numFmtId="0" fontId="47" fillId="0" borderId="4"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47" xfId="0" applyFont="1" applyFill="1" applyBorder="1" applyAlignment="1">
      <alignment horizontal="center" vertical="center" wrapText="1"/>
    </xf>
    <xf numFmtId="0" fontId="47" fillId="0" borderId="30"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47" fillId="0" borderId="2"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45" fillId="3" borderId="4" xfId="0" applyFont="1" applyFill="1" applyBorder="1" applyAlignment="1">
      <alignment horizontal="center" vertical="center" wrapText="1"/>
    </xf>
    <xf numFmtId="0" fontId="45" fillId="3" borderId="4" xfId="0" applyFont="1" applyFill="1" applyBorder="1" applyAlignment="1">
      <alignment horizontal="left" vertical="center" wrapText="1"/>
    </xf>
    <xf numFmtId="0" fontId="47" fillId="0" borderId="15"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44" xfId="0" applyFont="1" applyFill="1" applyBorder="1" applyAlignment="1">
      <alignment horizontal="center" vertical="center" wrapText="1"/>
    </xf>
    <xf numFmtId="0" fontId="47" fillId="0" borderId="45" xfId="0" applyFont="1" applyFill="1" applyBorder="1" applyAlignment="1">
      <alignment horizontal="center" vertical="center" wrapText="1"/>
    </xf>
    <xf numFmtId="0" fontId="4" fillId="0" borderId="0" xfId="0" applyFont="1" applyFill="1" applyBorder="1" applyAlignment="1">
      <alignment vertical="center" wrapText="1"/>
    </xf>
    <xf numFmtId="0" fontId="47" fillId="0" borderId="38" xfId="0" applyFont="1" applyFill="1" applyBorder="1" applyAlignment="1">
      <alignment horizontal="center" vertical="center" wrapText="1"/>
    </xf>
    <xf numFmtId="0" fontId="47" fillId="0" borderId="39"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44"/>
    <cellStyle name="Normal 2 3" xfId="2"/>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1">
    <dxf>
      <font>
        <b/>
        <i val="0"/>
        <color rgb="FFFF0000"/>
      </font>
    </dxf>
  </dxfs>
  <tableStyles count="0" defaultTableStyle="TableStyleMedium2" defaultPivotStyle="PivotStyleLight16"/>
  <colors>
    <mruColors>
      <color rgb="FFE6972E"/>
      <color rgb="FFFF9900"/>
      <color rgb="FFFFAFFF"/>
      <color rgb="FF0000FF"/>
      <color rgb="FFA3601D"/>
      <color rgb="FFFFCC00"/>
      <color rgb="FFE09A3C"/>
      <color rgb="FFE5AB5D"/>
      <color rgb="FFEFCB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heimshelp.education.gov.au/sites/heimshelp/2016_data_requirements/2016dataelements/pages/355" TargetMode="External"/><Relationship Id="rId13" Type="http://schemas.openxmlformats.org/officeDocument/2006/relationships/hyperlink" Target="http://heimshelp.education.gov.au/sites/heimshelp/2016_data_requirements/2016dataelements/pages/313" TargetMode="External"/><Relationship Id="rId18" Type="http://schemas.openxmlformats.org/officeDocument/2006/relationships/hyperlink" Target="http://heimshelp.education.gov.au/sites/heimshelp/2016_data_requirements/2016dataelements/pages/355" TargetMode="External"/><Relationship Id="rId3" Type="http://schemas.openxmlformats.org/officeDocument/2006/relationships/hyperlink" Target="http://heimshelp.education.gov.au/sites/heimshelp/2016_data_requirements/2016dataelements/pages/329" TargetMode="External"/><Relationship Id="rId21" Type="http://schemas.openxmlformats.org/officeDocument/2006/relationships/vmlDrawing" Target="../drawings/vmlDrawing1.vml"/><Relationship Id="rId7" Type="http://schemas.openxmlformats.org/officeDocument/2006/relationships/hyperlink" Target="http://heimshelp.education.gov.au/sites/heimshelp/resources/glossary/pages/glossaryterm?title=Invalidated%20Student%20Record" TargetMode="External"/><Relationship Id="rId12" Type="http://schemas.openxmlformats.org/officeDocument/2006/relationships/hyperlink" Target="http://heimshelp.education.gov.au/sites/heimshelp/2016_data_requirements/2016dataelements/pages/339" TargetMode="External"/><Relationship Id="rId17" Type="http://schemas.openxmlformats.org/officeDocument/2006/relationships/hyperlink" Target="http://heimshelp.education.gov.au/sites/heimshelp/2016_data_requirements/2016dataelements/pages/529" TargetMode="External"/><Relationship Id="rId2" Type="http://schemas.openxmlformats.org/officeDocument/2006/relationships/hyperlink" Target="http://heimshelp.education.gov.au/sites/heimshelp/2016_data_requirements/2016dataelements/pages/310" TargetMode="External"/><Relationship Id="rId16" Type="http://schemas.openxmlformats.org/officeDocument/2006/relationships/hyperlink" Target="http://heimshelp.education.gov.au/sites/heimshelp/2016_data_requirements/2016dataelements/pages/381" TargetMode="External"/><Relationship Id="rId20" Type="http://schemas.openxmlformats.org/officeDocument/2006/relationships/printerSettings" Target="../printerSettings/printerSettings1.bin"/><Relationship Id="rId1" Type="http://schemas.openxmlformats.org/officeDocument/2006/relationships/hyperlink" Target="http://heimshelp.education.gov.au/sites/heimshelp/2016_data_requirements/2016dataelements/pages/575" TargetMode="External"/><Relationship Id="rId6" Type="http://schemas.openxmlformats.org/officeDocument/2006/relationships/hyperlink" Target="http://heimshelp.education.gov.au/sites/heimshelp/2016_data_requirements/2016dataelements/pages/446" TargetMode="External"/><Relationship Id="rId11" Type="http://schemas.openxmlformats.org/officeDocument/2006/relationships/hyperlink" Target="http://heimshelp.education.gov.au/sites/heimshelp/2016_data_requirements/2016dataelements/pages/413" TargetMode="External"/><Relationship Id="rId5" Type="http://schemas.openxmlformats.org/officeDocument/2006/relationships/hyperlink" Target="http://heimshelp.education.gov.au/sites/heimshelp/supporting_information/pages/461" TargetMode="External"/><Relationship Id="rId15" Type="http://schemas.openxmlformats.org/officeDocument/2006/relationships/hyperlink" Target="http://heimshelp.education.gov.au/sites/heimshelp/2016_data_requirements/2016dataelements/pages/384" TargetMode="External"/><Relationship Id="rId10" Type="http://schemas.openxmlformats.org/officeDocument/2006/relationships/hyperlink" Target="http://heimshelp.education.gov.au/sites/heimshelp/2016_data_requirements/2016dataelements/pages/330" TargetMode="External"/><Relationship Id="rId19" Type="http://schemas.openxmlformats.org/officeDocument/2006/relationships/hyperlink" Target="http://heimshelp.education.gov.au/sites/heimshelp/2016_data_requirements/2016dataelements/pages/488" TargetMode="External"/><Relationship Id="rId4" Type="http://schemas.openxmlformats.org/officeDocument/2006/relationships/hyperlink" Target="http://heimshelp.education.gov.au/sites/heimshelp/2016_data_requirements/2016dataelements/pages/493" TargetMode="External"/><Relationship Id="rId9" Type="http://schemas.openxmlformats.org/officeDocument/2006/relationships/hyperlink" Target="http://heimshelp.education.gov.au/sites/heimshelp/2016_data_requirements/2016dataelements/pages/477" TargetMode="External"/><Relationship Id="rId14" Type="http://schemas.openxmlformats.org/officeDocument/2006/relationships/hyperlink" Target="http://heimshelp.education.gov.au/sites/heimshelp/2016_data_requirements/2016dataelements/pages/488" TargetMode="External"/><Relationship Id="rId2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72"/>
  <sheetViews>
    <sheetView view="pageLayout" zoomScaleNormal="80" workbookViewId="0">
      <selection activeCell="E65" sqref="B1:E65"/>
    </sheetView>
  </sheetViews>
  <sheetFormatPr defaultRowHeight="15" x14ac:dyDescent="0.25"/>
  <cols>
    <col min="1" max="1" width="9.140625" style="42"/>
    <col min="3" max="3" width="57.42578125" style="8" customWidth="1"/>
    <col min="4" max="4" width="125.5703125" style="8" customWidth="1"/>
    <col min="5" max="5" width="28.7109375" customWidth="1"/>
  </cols>
  <sheetData>
    <row r="2" spans="1:4" s="2" customFormat="1" ht="46.5" x14ac:dyDescent="0.7">
      <c r="A2" s="42"/>
      <c r="C2" s="335" t="s">
        <v>133</v>
      </c>
      <c r="D2" s="335"/>
    </row>
    <row r="3" spans="1:4" s="2" customFormat="1" x14ac:dyDescent="0.25">
      <c r="A3" s="42"/>
      <c r="C3" s="8"/>
      <c r="D3" s="8"/>
    </row>
    <row r="4" spans="1:4" ht="31.5" x14ac:dyDescent="0.25">
      <c r="C4" s="18" t="s">
        <v>107</v>
      </c>
      <c r="D4" s="10"/>
    </row>
    <row r="5" spans="1:4" ht="19.5" customHeight="1" x14ac:dyDescent="0.25">
      <c r="C5" s="106"/>
      <c r="D5" s="107"/>
    </row>
    <row r="6" spans="1:4" ht="19.5" customHeight="1" x14ac:dyDescent="0.25">
      <c r="C6" s="334" t="s">
        <v>167</v>
      </c>
      <c r="D6" s="334"/>
    </row>
    <row r="7" spans="1:4" s="2" customFormat="1" ht="19.5" customHeight="1" x14ac:dyDescent="0.25">
      <c r="A7" s="42"/>
      <c r="C7" s="334" t="s">
        <v>181</v>
      </c>
      <c r="D7" s="334"/>
    </row>
    <row r="8" spans="1:4" ht="19.5" customHeight="1" x14ac:dyDescent="0.25">
      <c r="C8" s="334" t="s">
        <v>168</v>
      </c>
      <c r="D8" s="334"/>
    </row>
    <row r="9" spans="1:4" ht="19.5" customHeight="1" x14ac:dyDescent="0.25">
      <c r="C9" s="334" t="s">
        <v>180</v>
      </c>
      <c r="D9" s="334"/>
    </row>
    <row r="10" spans="1:4" ht="19.5" customHeight="1" x14ac:dyDescent="0.25">
      <c r="C10" s="334" t="s">
        <v>174</v>
      </c>
      <c r="D10" s="334"/>
    </row>
    <row r="11" spans="1:4" ht="19.5" customHeight="1" x14ac:dyDescent="0.25">
      <c r="C11" s="334" t="s">
        <v>175</v>
      </c>
      <c r="D11" s="334"/>
    </row>
    <row r="12" spans="1:4" ht="19.5" customHeight="1" x14ac:dyDescent="0.25">
      <c r="C12" s="334" t="s">
        <v>176</v>
      </c>
      <c r="D12" s="334"/>
    </row>
    <row r="13" spans="1:4" ht="19.5" customHeight="1" x14ac:dyDescent="0.25">
      <c r="C13" s="334" t="s">
        <v>177</v>
      </c>
      <c r="D13" s="334"/>
    </row>
    <row r="14" spans="1:4" ht="19.5" customHeight="1" x14ac:dyDescent="0.25">
      <c r="C14" s="334" t="s">
        <v>178</v>
      </c>
      <c r="D14" s="334"/>
    </row>
    <row r="15" spans="1:4" s="2" customFormat="1" ht="19.5" customHeight="1" x14ac:dyDescent="0.25">
      <c r="A15" s="42"/>
      <c r="C15" s="334" t="s">
        <v>179</v>
      </c>
      <c r="D15" s="334"/>
    </row>
    <row r="16" spans="1:4" s="2" customFormat="1" ht="19.5" customHeight="1" x14ac:dyDescent="0.25">
      <c r="A16" s="42"/>
      <c r="C16" s="334" t="s">
        <v>169</v>
      </c>
      <c r="D16" s="334"/>
    </row>
    <row r="17" spans="1:12" ht="19.5" customHeight="1" x14ac:dyDescent="0.25">
      <c r="C17" s="334" t="s">
        <v>170</v>
      </c>
      <c r="D17" s="334"/>
    </row>
    <row r="18" spans="1:12" s="2" customFormat="1" ht="19.5" customHeight="1" x14ac:dyDescent="0.25">
      <c r="A18" s="42"/>
      <c r="C18" s="334" t="s">
        <v>171</v>
      </c>
      <c r="D18" s="334"/>
    </row>
    <row r="19" spans="1:12" s="2" customFormat="1" ht="19.5" customHeight="1" x14ac:dyDescent="0.25">
      <c r="A19" s="42"/>
      <c r="C19" s="334" t="s">
        <v>172</v>
      </c>
      <c r="D19" s="334"/>
    </row>
    <row r="20" spans="1:12" s="12" customFormat="1" ht="19.5" customHeight="1" x14ac:dyDescent="0.25">
      <c r="C20" s="334" t="s">
        <v>173</v>
      </c>
      <c r="D20" s="334"/>
      <c r="E20" s="9"/>
    </row>
    <row r="21" spans="1:12" s="2" customFormat="1" ht="19.5" customHeight="1" x14ac:dyDescent="0.25">
      <c r="A21" s="42"/>
      <c r="C21" s="334" t="s">
        <v>188</v>
      </c>
      <c r="D21" s="334"/>
    </row>
    <row r="22" spans="1:12" s="2" customFormat="1" ht="19.5" customHeight="1" x14ac:dyDescent="0.25">
      <c r="A22" s="42"/>
      <c r="C22" s="17"/>
      <c r="D22" s="17"/>
      <c r="E22" s="7"/>
      <c r="F22" s="7"/>
      <c r="G22" s="7"/>
      <c r="H22" s="7"/>
      <c r="I22" s="7"/>
      <c r="J22" s="7"/>
      <c r="K22" s="7"/>
      <c r="L22" s="7"/>
    </row>
    <row r="23" spans="1:12" s="42" customFormat="1" ht="19.5" customHeight="1" x14ac:dyDescent="0.25">
      <c r="B23" s="40" t="s">
        <v>137</v>
      </c>
      <c r="C23" s="38" t="s">
        <v>189</v>
      </c>
      <c r="D23" s="17"/>
      <c r="E23" s="7"/>
      <c r="F23" s="7"/>
      <c r="G23" s="7"/>
      <c r="H23" s="7"/>
      <c r="I23" s="7"/>
      <c r="J23" s="7"/>
      <c r="K23" s="7"/>
      <c r="L23" s="7"/>
    </row>
    <row r="24" spans="1:12" s="42" customFormat="1" ht="19.5" customHeight="1" x14ac:dyDescent="0.25">
      <c r="B24" s="40"/>
      <c r="C24" s="38" t="s">
        <v>134</v>
      </c>
      <c r="D24" s="17"/>
      <c r="E24" s="7"/>
      <c r="F24" s="7"/>
      <c r="G24" s="7"/>
      <c r="H24" s="7"/>
      <c r="I24" s="7"/>
      <c r="J24" s="7"/>
      <c r="K24" s="7"/>
      <c r="L24" s="7"/>
    </row>
    <row r="25" spans="1:12" s="42" customFormat="1" ht="19.5" customHeight="1" x14ac:dyDescent="0.25">
      <c r="B25" s="40"/>
      <c r="C25" s="41"/>
      <c r="D25" s="17"/>
      <c r="E25" s="7"/>
      <c r="F25" s="7"/>
      <c r="G25" s="7"/>
      <c r="H25" s="7"/>
      <c r="I25" s="7"/>
      <c r="J25" s="7"/>
      <c r="K25" s="7"/>
      <c r="L25" s="7"/>
    </row>
    <row r="26" spans="1:12" s="2" customFormat="1" ht="19.5" customHeight="1" x14ac:dyDescent="0.3">
      <c r="A26" s="42"/>
      <c r="B26" s="40" t="s">
        <v>138</v>
      </c>
      <c r="C26" s="141" t="s">
        <v>139</v>
      </c>
      <c r="D26" s="11"/>
    </row>
    <row r="27" spans="1:12" s="42" customFormat="1" ht="19.5" customHeight="1" x14ac:dyDescent="0.3">
      <c r="B27" s="40"/>
      <c r="C27" s="39"/>
      <c r="D27" s="11"/>
    </row>
    <row r="28" spans="1:12" x14ac:dyDescent="0.25">
      <c r="C28" s="10"/>
      <c r="D28" s="10"/>
    </row>
    <row r="29" spans="1:12" s="2" customFormat="1" ht="18.75" x14ac:dyDescent="0.3">
      <c r="A29" s="42"/>
      <c r="C29" s="19" t="s">
        <v>129</v>
      </c>
      <c r="D29" s="20"/>
      <c r="E29" s="21"/>
    </row>
    <row r="30" spans="1:12" s="2" customFormat="1" ht="39" customHeight="1" x14ac:dyDescent="0.25">
      <c r="A30" s="42"/>
      <c r="C30" s="22" t="s">
        <v>108</v>
      </c>
      <c r="D30" s="22" t="s">
        <v>109</v>
      </c>
      <c r="E30" s="23" t="s">
        <v>110</v>
      </c>
    </row>
    <row r="31" spans="1:12" s="14" customFormat="1" ht="15.75" customHeight="1" x14ac:dyDescent="0.25">
      <c r="A31" s="46"/>
      <c r="C31" s="24"/>
      <c r="D31" s="24"/>
      <c r="E31" s="25"/>
    </row>
    <row r="32" spans="1:12" s="2" customFormat="1" ht="15.75" x14ac:dyDescent="0.25">
      <c r="A32" s="42"/>
      <c r="C32" s="26" t="s">
        <v>111</v>
      </c>
      <c r="D32" s="20"/>
      <c r="E32" s="21"/>
    </row>
    <row r="33" spans="1:5" s="2" customFormat="1" ht="47.25" x14ac:dyDescent="0.25">
      <c r="A33" s="42"/>
      <c r="C33" s="47" t="s">
        <v>112</v>
      </c>
      <c r="D33" s="47" t="s">
        <v>196</v>
      </c>
      <c r="E33" s="48">
        <v>488</v>
      </c>
    </row>
    <row r="34" spans="1:5" s="2" customFormat="1" ht="31.5" x14ac:dyDescent="0.25">
      <c r="A34" s="42"/>
      <c r="C34" s="47" t="s">
        <v>113</v>
      </c>
      <c r="D34" s="47" t="s">
        <v>114</v>
      </c>
      <c r="E34" s="48">
        <v>313</v>
      </c>
    </row>
    <row r="35" spans="1:5" s="2" customFormat="1" ht="45" x14ac:dyDescent="0.25">
      <c r="A35" s="42"/>
      <c r="C35" s="49" t="s">
        <v>140</v>
      </c>
      <c r="D35" s="51" t="s">
        <v>136</v>
      </c>
      <c r="E35" s="48">
        <v>488</v>
      </c>
    </row>
    <row r="36" spans="1:5" s="2" customFormat="1" ht="30" x14ac:dyDescent="0.25">
      <c r="A36" s="42"/>
      <c r="C36" s="49" t="s">
        <v>141</v>
      </c>
      <c r="D36" s="52" t="s">
        <v>197</v>
      </c>
      <c r="E36" s="50" t="s">
        <v>115</v>
      </c>
    </row>
    <row r="37" spans="1:5" s="2" customFormat="1" ht="31.5" x14ac:dyDescent="0.25">
      <c r="A37" s="42"/>
      <c r="C37" s="49" t="s">
        <v>0</v>
      </c>
      <c r="D37" s="47" t="s">
        <v>198</v>
      </c>
      <c r="E37" s="48">
        <v>339</v>
      </c>
    </row>
    <row r="38" spans="1:5" s="2" customFormat="1" ht="15.75" x14ac:dyDescent="0.25">
      <c r="A38" s="42"/>
      <c r="C38" s="30"/>
      <c r="D38" s="31"/>
      <c r="E38" s="32"/>
    </row>
    <row r="39" spans="1:5" s="2" customFormat="1" ht="15.75" x14ac:dyDescent="0.25">
      <c r="A39" s="42"/>
      <c r="C39" s="33" t="s">
        <v>135</v>
      </c>
      <c r="D39" s="20"/>
      <c r="E39" s="21"/>
    </row>
    <row r="40" spans="1:5" s="2" customFormat="1" ht="15.75" x14ac:dyDescent="0.25">
      <c r="A40" s="42"/>
      <c r="C40" s="143" t="s">
        <v>97</v>
      </c>
      <c r="D40" s="144" t="s">
        <v>199</v>
      </c>
      <c r="E40" s="145">
        <v>384</v>
      </c>
    </row>
    <row r="41" spans="1:5" s="2" customFormat="1" ht="15.75" customHeight="1" x14ac:dyDescent="0.25">
      <c r="A41" s="42"/>
      <c r="C41" s="143" t="s">
        <v>92</v>
      </c>
      <c r="D41" s="144" t="s">
        <v>160</v>
      </c>
      <c r="E41" s="145">
        <v>381</v>
      </c>
    </row>
    <row r="42" spans="1:5" s="2" customFormat="1" ht="32.25" customHeight="1" x14ac:dyDescent="0.25">
      <c r="A42" s="42"/>
      <c r="C42" s="143" t="s">
        <v>152</v>
      </c>
      <c r="D42" s="144" t="s">
        <v>200</v>
      </c>
      <c r="E42" s="145">
        <v>558</v>
      </c>
    </row>
    <row r="43" spans="1:5" s="2" customFormat="1" ht="31.5" x14ac:dyDescent="0.25">
      <c r="A43" s="42"/>
      <c r="C43" s="143" t="s">
        <v>154</v>
      </c>
      <c r="D43" s="143" t="s">
        <v>201</v>
      </c>
      <c r="E43" s="145">
        <v>529</v>
      </c>
    </row>
    <row r="44" spans="1:5" s="2" customFormat="1" ht="15.75" x14ac:dyDescent="0.25">
      <c r="A44" s="42"/>
      <c r="C44" s="143" t="s">
        <v>95</v>
      </c>
      <c r="D44" s="143" t="s">
        <v>161</v>
      </c>
      <c r="E44" s="145" t="s">
        <v>115</v>
      </c>
    </row>
    <row r="45" spans="1:5" s="2" customFormat="1" ht="15.75" x14ac:dyDescent="0.25">
      <c r="A45" s="42"/>
      <c r="C45" s="143" t="s">
        <v>156</v>
      </c>
      <c r="D45" s="144" t="s">
        <v>162</v>
      </c>
      <c r="E45" s="145" t="s">
        <v>115</v>
      </c>
    </row>
    <row r="46" spans="1:5" s="2" customFormat="1" ht="15.75" x14ac:dyDescent="0.25">
      <c r="A46" s="42"/>
      <c r="C46" s="31"/>
      <c r="D46" s="34"/>
      <c r="E46" s="32"/>
    </row>
    <row r="47" spans="1:5" s="2" customFormat="1" ht="15.75" x14ac:dyDescent="0.25">
      <c r="A47" s="42"/>
      <c r="C47" s="35" t="s">
        <v>127</v>
      </c>
      <c r="D47" s="20"/>
      <c r="E47" s="21"/>
    </row>
    <row r="48" spans="1:5" s="2" customFormat="1" ht="31.5" x14ac:dyDescent="0.25">
      <c r="A48" s="42"/>
      <c r="C48" s="29" t="s">
        <v>117</v>
      </c>
      <c r="D48" s="97" t="s">
        <v>118</v>
      </c>
      <c r="E48" s="28">
        <v>310</v>
      </c>
    </row>
    <row r="49" spans="1:7" s="2" customFormat="1" ht="15.75" x14ac:dyDescent="0.25">
      <c r="A49" s="42"/>
      <c r="C49" s="29" t="s">
        <v>119</v>
      </c>
      <c r="D49" s="98" t="s">
        <v>163</v>
      </c>
      <c r="E49" s="36">
        <v>461</v>
      </c>
      <c r="F49" s="13"/>
    </row>
    <row r="50" spans="1:7" s="2" customFormat="1" ht="15.75" x14ac:dyDescent="0.25">
      <c r="A50" s="42"/>
      <c r="C50" s="29" t="s">
        <v>4</v>
      </c>
      <c r="D50" s="97" t="s">
        <v>128</v>
      </c>
      <c r="E50" s="28">
        <v>477</v>
      </c>
    </row>
    <row r="51" spans="1:7" s="2" customFormat="1" ht="15.75" x14ac:dyDescent="0.25">
      <c r="A51" s="42"/>
      <c r="C51" s="27" t="s">
        <v>5</v>
      </c>
      <c r="D51" s="97" t="s">
        <v>164</v>
      </c>
      <c r="E51" s="28">
        <v>575</v>
      </c>
    </row>
    <row r="52" spans="1:7" s="2" customFormat="1" ht="31.5" x14ac:dyDescent="0.25">
      <c r="A52" s="42"/>
      <c r="C52" s="29" t="s">
        <v>54</v>
      </c>
      <c r="D52" s="97" t="s">
        <v>165</v>
      </c>
      <c r="E52" s="28">
        <v>329</v>
      </c>
    </row>
    <row r="53" spans="1:7" s="2" customFormat="1" ht="15.75" x14ac:dyDescent="0.25">
      <c r="A53" s="42"/>
      <c r="C53" s="29" t="str">
        <f>'Table 2.1'!A47</f>
        <v>Type of Attendance</v>
      </c>
      <c r="D53" s="99" t="s">
        <v>166</v>
      </c>
      <c r="E53" s="28">
        <v>330</v>
      </c>
    </row>
    <row r="54" spans="1:7" s="2" customFormat="1" x14ac:dyDescent="0.25">
      <c r="A54" s="42"/>
      <c r="C54" s="37"/>
      <c r="D54" s="20"/>
      <c r="E54" s="21"/>
    </row>
    <row r="55" spans="1:7" s="2" customFormat="1" ht="15.75" x14ac:dyDescent="0.25">
      <c r="A55" s="42"/>
      <c r="C55" s="33" t="s">
        <v>132</v>
      </c>
      <c r="D55" s="20"/>
      <c r="E55" s="21"/>
    </row>
    <row r="56" spans="1:7" s="2" customFormat="1" ht="15.75" x14ac:dyDescent="0.25">
      <c r="A56" s="42"/>
      <c r="C56" s="142" t="s">
        <v>202</v>
      </c>
      <c r="D56" s="143" t="s">
        <v>116</v>
      </c>
      <c r="E56" s="145">
        <v>493</v>
      </c>
    </row>
    <row r="57" spans="1:7" s="2" customFormat="1" ht="31.5" x14ac:dyDescent="0.25">
      <c r="A57" s="42"/>
      <c r="C57" s="142" t="s">
        <v>122</v>
      </c>
      <c r="D57" s="143" t="s">
        <v>123</v>
      </c>
      <c r="E57" s="145">
        <v>413</v>
      </c>
    </row>
    <row r="58" spans="1:7" s="2" customFormat="1" ht="31.5" x14ac:dyDescent="0.25">
      <c r="A58" s="42"/>
      <c r="C58" s="142" t="s">
        <v>182</v>
      </c>
      <c r="D58" s="143" t="s">
        <v>203</v>
      </c>
      <c r="E58" s="145">
        <v>355</v>
      </c>
      <c r="F58" s="13"/>
      <c r="G58" s="13"/>
    </row>
    <row r="59" spans="1:7" s="42" customFormat="1" ht="31.5" x14ac:dyDescent="0.25">
      <c r="C59" s="142" t="s">
        <v>183</v>
      </c>
      <c r="D59" s="143" t="s">
        <v>204</v>
      </c>
      <c r="E59" s="145">
        <v>355</v>
      </c>
      <c r="F59" s="13"/>
      <c r="G59" s="13"/>
    </row>
    <row r="60" spans="1:7" s="42" customFormat="1" ht="15.75" x14ac:dyDescent="0.25">
      <c r="C60" s="142" t="s">
        <v>98</v>
      </c>
      <c r="D60" s="143" t="s">
        <v>184</v>
      </c>
      <c r="E60" s="145">
        <v>355</v>
      </c>
      <c r="F60" s="13"/>
      <c r="G60" s="13"/>
    </row>
    <row r="61" spans="1:7" s="42" customFormat="1" ht="15.75" x14ac:dyDescent="0.25">
      <c r="C61" s="142" t="s">
        <v>185</v>
      </c>
      <c r="D61" s="143" t="s">
        <v>186</v>
      </c>
      <c r="E61" s="145">
        <v>355</v>
      </c>
      <c r="F61" s="13"/>
      <c r="G61" s="13"/>
    </row>
    <row r="62" spans="1:7" s="42" customFormat="1" ht="15.75" x14ac:dyDescent="0.25">
      <c r="C62" s="142" t="s">
        <v>187</v>
      </c>
      <c r="D62" s="143" t="s">
        <v>205</v>
      </c>
      <c r="E62" s="145">
        <v>355</v>
      </c>
      <c r="F62" s="13"/>
      <c r="G62" s="13"/>
    </row>
    <row r="63" spans="1:7" s="2" customFormat="1" ht="31.5" x14ac:dyDescent="0.25">
      <c r="A63" s="42"/>
      <c r="C63" s="142" t="s">
        <v>120</v>
      </c>
      <c r="D63" s="143" t="s">
        <v>121</v>
      </c>
      <c r="E63" s="145" t="s">
        <v>115</v>
      </c>
      <c r="F63" s="13"/>
      <c r="G63" s="13"/>
    </row>
    <row r="64" spans="1:7" s="2" customFormat="1" ht="31.5" x14ac:dyDescent="0.25">
      <c r="A64" s="42"/>
      <c r="C64" s="143" t="s">
        <v>124</v>
      </c>
      <c r="D64" s="144" t="s">
        <v>125</v>
      </c>
      <c r="E64" s="146" t="s">
        <v>124</v>
      </c>
    </row>
    <row r="65" spans="1:5" s="2" customFormat="1" ht="31.5" x14ac:dyDescent="0.25">
      <c r="A65" s="42"/>
      <c r="C65" s="143" t="s">
        <v>126</v>
      </c>
      <c r="D65" s="144" t="s">
        <v>131</v>
      </c>
      <c r="E65" s="145">
        <v>446</v>
      </c>
    </row>
    <row r="66" spans="1:5" s="2" customFormat="1" x14ac:dyDescent="0.25">
      <c r="A66" s="42"/>
      <c r="C66" s="37"/>
      <c r="D66" s="20"/>
      <c r="E66" s="21"/>
    </row>
    <row r="67" spans="1:5" s="2" customFormat="1" x14ac:dyDescent="0.25">
      <c r="A67" s="42"/>
      <c r="C67" s="20"/>
      <c r="D67" s="20"/>
      <c r="E67" s="21"/>
    </row>
    <row r="68" spans="1:5" s="2" customFormat="1" x14ac:dyDescent="0.25">
      <c r="A68" s="42"/>
      <c r="D68" s="20"/>
      <c r="E68" s="21"/>
    </row>
    <row r="69" spans="1:5" s="2" customFormat="1" x14ac:dyDescent="0.25">
      <c r="A69" s="42"/>
      <c r="C69" s="20"/>
      <c r="D69" s="20"/>
      <c r="E69" s="21"/>
    </row>
    <row r="70" spans="1:5" s="2" customFormat="1" x14ac:dyDescent="0.25">
      <c r="A70" s="42"/>
      <c r="D70" s="20"/>
      <c r="E70" s="21"/>
    </row>
    <row r="71" spans="1:5" s="2" customFormat="1" x14ac:dyDescent="0.25">
      <c r="A71" s="42"/>
      <c r="D71" s="20"/>
      <c r="E71" s="21"/>
    </row>
    <row r="72" spans="1:5" s="2" customFormat="1" x14ac:dyDescent="0.25">
      <c r="A72" s="42"/>
      <c r="C72" s="20"/>
      <c r="D72" s="20"/>
      <c r="E72" s="21"/>
    </row>
  </sheetData>
  <mergeCells count="17">
    <mergeCell ref="C2:D2"/>
    <mergeCell ref="C6:D6"/>
    <mergeCell ref="C8:D8"/>
    <mergeCell ref="C9:D9"/>
    <mergeCell ref="C11:D11"/>
    <mergeCell ref="C10:D10"/>
    <mergeCell ref="C7:D7"/>
    <mergeCell ref="C19:D19"/>
    <mergeCell ref="C21:D21"/>
    <mergeCell ref="C16:D16"/>
    <mergeCell ref="C18:D18"/>
    <mergeCell ref="C20:D20"/>
    <mergeCell ref="C13:D13"/>
    <mergeCell ref="C14:D14"/>
    <mergeCell ref="C17:D17"/>
    <mergeCell ref="C12:D12"/>
    <mergeCell ref="C15:D15"/>
  </mergeCells>
  <hyperlinks>
    <hyperlink ref="E51" r:id="rId1" display="http://heimshelp.education.gov.au/sites/heimshelp/2016_data_requirements/2016dataelements/pages/575"/>
    <hyperlink ref="E48" r:id="rId2" display="http://heimshelp.education.gov.au/sites/heimshelp/2016_data_requirements/2016dataelements/pages/310"/>
    <hyperlink ref="E52" r:id="rId3" display="http://heimshelp.education.gov.au/sites/heimshelp/2016_data_requirements/2016dataelements/pages/329"/>
    <hyperlink ref="E56" r:id="rId4" display="http://heimshelp.education.gov.au/sites/heimshelp/2016_data_requirements/2016dataelements/pages/493"/>
    <hyperlink ref="E49" r:id="rId5" display="http://heimshelp.education.gov.au/sites/heimshelp/supporting_information/pages/461"/>
    <hyperlink ref="E65" r:id="rId6" display="http://heimshelp.education.gov.au/sites/heimshelp/2016_data_requirements/2016dataelements/pages/446"/>
    <hyperlink ref="E64" r:id="rId7"/>
    <hyperlink ref="E58" r:id="rId8" display="http://heimshelp.education.gov.au/sites/heimshelp/2016_data_requirements/2016dataelements/pages/355"/>
    <hyperlink ref="E50" r:id="rId9" display="http://heimshelp.education.gov.au/sites/heimshelp/2016_data_requirements/2016dataelements/pages/477"/>
    <hyperlink ref="E53" r:id="rId10" display="(VET FEE-HELP Data Element No. 330)"/>
    <hyperlink ref="E57" r:id="rId11" display="http://heimshelp.education.gov.au/sites/heimshelp/2016_data_requirements/2016dataelements/pages/413"/>
    <hyperlink ref="C6:D6" location="'Table 2.1'!A1" display="Table 2.1 Student Counts by Study Characteristics"/>
    <hyperlink ref="C7:D7" location="'Table 2.2'!A1" display="Table 2.2 Student Count Time Series (2009-2015) by Study Characteristics"/>
    <hyperlink ref="C8:D8" location="'Table 2.3'!A1" display="Table 2.3 EFTSL Time Series (2009-2015) by Study Characteristics"/>
    <hyperlink ref="C9:D9" location="'Table 2.4'!A1" display="Table 2.4 Course Enrolments Time Series (2009-2015) by Study Characteristics"/>
    <hyperlink ref="C10:D10" location="'Table 2.5'!A1" display="Table 2.5 Qualification Level by Study Characteristics, Counted by Course Enrolments"/>
    <hyperlink ref="C11:D11" location="'Table 2.6'!A1" display="Table 2.6 Prior Educational Attainment by Study Characteristics, Counted by Course Enrolments"/>
    <hyperlink ref="C12:D12" location="'Table 2.7'!A1" display="Table 2.7 Field of Education by Study Characteristics, Counted by Course Enrolments"/>
    <hyperlink ref="C13:D13" location="'Table 2.8'!A1" display="Table 2.8 Mode of Attendance by Study Characteristics, Counted by Course Enrolments"/>
    <hyperlink ref="C14:D14" location="'Table 2.9'!A1" display="Table 2.9 Student Home State by Study Characteristics, Counted by Course Enrolments"/>
    <hyperlink ref="C15:D15" location="'Table 2.10'!A1" display="Table 2.10 Top 20 Courses (Australia-Wide) by Mode of Attendance, Gender and Age Group, Counted  by Course Enrolments"/>
    <hyperlink ref="C16:D16" location="'Table 2.11'!A1" display="Table 2.11 Fees and Loans by Study Characteristics"/>
    <hyperlink ref="C17:D17" location="'Table 2.12'!A1" display="Table 2.12 Fee and Loans by  Study Characteristics for Full-fee Paying or State Subsidised Units"/>
    <hyperlink ref="C18:D18" location="'Table 2.13'!A1" display="Table 2.13 Fee and Loans Time Series (2009-2015)"/>
    <hyperlink ref="C19:D19" location="'Table 2.14'!A1" display="Table 2.14 Fee and Loans Time Series (2009-2015) for Full-fee Paying or State Subsidised Units"/>
    <hyperlink ref="C20:D20" location="'Table 2.15'!A1" display="Table 2.15 Unit Completions by Study Characteristics"/>
    <hyperlink ref="C21:D21" location="'Table 2.16'!A1" display="Table 2.16 Three year cohort completion rate, students commencing in 2011, 2012 &amp; 2013, by Study Characteristics"/>
    <hyperlink ref="E37" r:id="rId12" display="http://heimshelp.education.gov.au/sites/heimshelp/2016_data_requirements/2016dataelements/pages/339"/>
    <hyperlink ref="E34" r:id="rId13" display="http://heimshelp.education.gov.au/sites/heimshelp/2016_data_requirements/2016dataelements/pages/313"/>
    <hyperlink ref="E33" r:id="rId14" display="http://heimshelp.education.gov.au/sites/heimshelp/2016_data_requirements/2016dataelements/pages/488"/>
    <hyperlink ref="E40" r:id="rId15" display="http://heimshelp.education.gov.au/sites/heimshelp/2016_data_requirements/2016dataelements/pages/384"/>
    <hyperlink ref="E41" r:id="rId16" display="http://heimshelp.education.gov.au/sites/heimshelp/2016_data_requirements/2016dataelements/pages/381"/>
    <hyperlink ref="E43" r:id="rId17" display="http://heimshelp.education.gov.au/sites/heimshelp/2016_data_requirements/2016dataelements/pages/529"/>
    <hyperlink ref="E59:E62" r:id="rId18" display="http://heimshelp.education.gov.au/sites/heimshelp/2016_data_requirements/2016dataelements/pages/355"/>
    <hyperlink ref="E35" r:id="rId19" display="http://heimshelp.education.gov.au/sites/heimshelp/2016_data_requirements/2016dataelements/pages/488"/>
  </hyperlinks>
  <pageMargins left="0.25" right="0.25" top="0.75" bottom="0.75" header="0.3" footer="0.3"/>
  <pageSetup paperSize="9" scale="44" orientation="portrait" r:id="rId20"/>
  <headerFooter>
    <oddHeader>&amp;CStudy Tables - Table of Contents</oddHeader>
  </headerFooter>
  <legacyDrawing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8"/>
  <sheetViews>
    <sheetView view="pageLayout" zoomScaleNormal="100" workbookViewId="0">
      <selection activeCell="K38" sqref="A1:K38"/>
    </sheetView>
  </sheetViews>
  <sheetFormatPr defaultColWidth="8.85546875" defaultRowHeight="15" x14ac:dyDescent="0.25"/>
  <cols>
    <col min="1" max="1" width="39.5703125" style="1" customWidth="1"/>
    <col min="2" max="11" width="13.42578125" style="1" customWidth="1"/>
    <col min="12" max="12" width="9.140625" style="170" customWidth="1"/>
    <col min="13" max="16384" width="8.85546875" style="46"/>
  </cols>
  <sheetData>
    <row r="2" spans="1:11" ht="18.75" customHeight="1" x14ac:dyDescent="0.25">
      <c r="A2" s="337" t="str">
        <f>'Table of Contents'!C14</f>
        <v>Table 2.9:   Student Home State by Study Characteristics, Counted by Enrolments</v>
      </c>
      <c r="B2" s="337"/>
      <c r="C2" s="337"/>
      <c r="D2" s="337"/>
      <c r="E2" s="337"/>
      <c r="F2" s="337"/>
      <c r="G2" s="337"/>
      <c r="H2" s="337"/>
      <c r="I2" s="337"/>
      <c r="J2" s="337"/>
      <c r="K2" s="337"/>
    </row>
    <row r="3" spans="1:11" ht="15.75" thickBot="1" x14ac:dyDescent="0.3">
      <c r="A3" s="3"/>
      <c r="B3" s="3"/>
      <c r="C3" s="3"/>
      <c r="D3" s="3"/>
      <c r="E3" s="3"/>
      <c r="F3" s="3"/>
      <c r="G3" s="3"/>
      <c r="H3" s="3"/>
      <c r="I3" s="3"/>
      <c r="J3" s="3"/>
      <c r="K3" s="3"/>
    </row>
    <row r="4" spans="1:11" ht="42" customHeight="1" thickBot="1" x14ac:dyDescent="0.3">
      <c r="A4" s="64"/>
      <c r="B4" s="159" t="s">
        <v>150</v>
      </c>
      <c r="C4" s="159" t="s">
        <v>144</v>
      </c>
      <c r="D4" s="159" t="s">
        <v>151</v>
      </c>
      <c r="E4" s="159" t="s">
        <v>146</v>
      </c>
      <c r="F4" s="159" t="s">
        <v>148</v>
      </c>
      <c r="G4" s="159" t="s">
        <v>149</v>
      </c>
      <c r="H4" s="159" t="s">
        <v>145</v>
      </c>
      <c r="I4" s="159" t="s">
        <v>147</v>
      </c>
      <c r="J4" s="159" t="s">
        <v>22</v>
      </c>
      <c r="K4" s="159" t="s">
        <v>2</v>
      </c>
    </row>
    <row r="5" spans="1:11" x14ac:dyDescent="0.25">
      <c r="A5" s="65" t="s">
        <v>1</v>
      </c>
    </row>
    <row r="6" spans="1:11" x14ac:dyDescent="0.25">
      <c r="A6" s="45" t="s">
        <v>6</v>
      </c>
      <c r="B6" s="151">
        <v>11</v>
      </c>
      <c r="C6" s="151">
        <v>482</v>
      </c>
      <c r="D6" s="151">
        <v>2</v>
      </c>
      <c r="E6" s="151">
        <v>170</v>
      </c>
      <c r="F6" s="151">
        <v>13</v>
      </c>
      <c r="G6" s="151">
        <v>4</v>
      </c>
      <c r="H6" s="151">
        <v>185</v>
      </c>
      <c r="I6" s="151">
        <v>33</v>
      </c>
      <c r="J6" s="151">
        <v>2</v>
      </c>
      <c r="K6" s="152">
        <v>902</v>
      </c>
    </row>
    <row r="7" spans="1:11" x14ac:dyDescent="0.25">
      <c r="A7" s="45" t="s">
        <v>12</v>
      </c>
      <c r="B7" s="151">
        <v>25</v>
      </c>
      <c r="C7" s="151">
        <v>224</v>
      </c>
      <c r="D7" s="151">
        <v>3</v>
      </c>
      <c r="E7" s="151">
        <v>184</v>
      </c>
      <c r="F7" s="151">
        <v>26</v>
      </c>
      <c r="G7" s="151">
        <v>4</v>
      </c>
      <c r="H7" s="151">
        <v>112</v>
      </c>
      <c r="I7" s="151">
        <v>60</v>
      </c>
      <c r="J7" s="151">
        <v>6</v>
      </c>
      <c r="K7" s="152">
        <v>644</v>
      </c>
    </row>
    <row r="8" spans="1:11" x14ac:dyDescent="0.25">
      <c r="A8" s="45" t="s">
        <v>18</v>
      </c>
      <c r="B8" s="151">
        <v>295</v>
      </c>
      <c r="C8" s="160">
        <v>5195</v>
      </c>
      <c r="D8" s="151">
        <v>82</v>
      </c>
      <c r="E8" s="160">
        <v>3056</v>
      </c>
      <c r="F8" s="160">
        <v>1272</v>
      </c>
      <c r="G8" s="151">
        <v>241</v>
      </c>
      <c r="H8" s="160">
        <v>7824</v>
      </c>
      <c r="I8" s="160">
        <v>1423</v>
      </c>
      <c r="J8" s="151">
        <v>96</v>
      </c>
      <c r="K8" s="153">
        <v>19484</v>
      </c>
    </row>
    <row r="9" spans="1:11" x14ac:dyDescent="0.25">
      <c r="A9" s="45" t="s">
        <v>23</v>
      </c>
      <c r="B9" s="160">
        <v>2396</v>
      </c>
      <c r="C9" s="160">
        <v>94923</v>
      </c>
      <c r="D9" s="160">
        <v>1899</v>
      </c>
      <c r="E9" s="160">
        <v>83179</v>
      </c>
      <c r="F9" s="160">
        <v>21155</v>
      </c>
      <c r="G9" s="160">
        <v>5401</v>
      </c>
      <c r="H9" s="160">
        <v>67840</v>
      </c>
      <c r="I9" s="160">
        <v>20468</v>
      </c>
      <c r="J9" s="151">
        <v>763</v>
      </c>
      <c r="K9" s="153">
        <v>298024</v>
      </c>
    </row>
    <row r="10" spans="1:11" x14ac:dyDescent="0.25">
      <c r="A10" s="66" t="s">
        <v>130</v>
      </c>
      <c r="B10" s="68">
        <v>1</v>
      </c>
      <c r="C10" s="68">
        <v>263</v>
      </c>
      <c r="D10" s="68">
        <v>0</v>
      </c>
      <c r="E10" s="68">
        <v>398</v>
      </c>
      <c r="F10" s="68">
        <v>35</v>
      </c>
      <c r="G10" s="68">
        <v>0</v>
      </c>
      <c r="H10" s="68">
        <v>419</v>
      </c>
      <c r="I10" s="68">
        <v>532</v>
      </c>
      <c r="J10" s="68">
        <v>1</v>
      </c>
      <c r="K10" s="108">
        <v>1649</v>
      </c>
    </row>
    <row r="11" spans="1:11" x14ac:dyDescent="0.25">
      <c r="A11" s="65" t="s">
        <v>4</v>
      </c>
    </row>
    <row r="12" spans="1:11" x14ac:dyDescent="0.25">
      <c r="A12" s="45" t="s">
        <v>35</v>
      </c>
      <c r="B12" s="151">
        <v>988</v>
      </c>
      <c r="C12" s="151">
        <v>719</v>
      </c>
      <c r="D12" s="151">
        <v>9</v>
      </c>
      <c r="E12" s="151">
        <v>295</v>
      </c>
      <c r="F12" s="151">
        <v>79</v>
      </c>
      <c r="G12" s="151">
        <v>19</v>
      </c>
      <c r="H12" s="151">
        <v>235</v>
      </c>
      <c r="I12" s="151">
        <v>100</v>
      </c>
      <c r="J12" s="151">
        <v>25</v>
      </c>
      <c r="K12" s="153">
        <v>2469</v>
      </c>
    </row>
    <row r="13" spans="1:11" x14ac:dyDescent="0.25">
      <c r="A13" s="45" t="s">
        <v>8</v>
      </c>
      <c r="B13" s="151">
        <v>732</v>
      </c>
      <c r="C13" s="160">
        <v>66272</v>
      </c>
      <c r="D13" s="151">
        <v>544</v>
      </c>
      <c r="E13" s="160">
        <v>14844</v>
      </c>
      <c r="F13" s="160">
        <v>4278</v>
      </c>
      <c r="G13" s="160">
        <v>1200</v>
      </c>
      <c r="H13" s="160">
        <v>11843</v>
      </c>
      <c r="I13" s="160">
        <v>5292</v>
      </c>
      <c r="J13" s="151">
        <v>203</v>
      </c>
      <c r="K13" s="153">
        <v>105208</v>
      </c>
    </row>
    <row r="14" spans="1:11" x14ac:dyDescent="0.25">
      <c r="A14" s="45" t="s">
        <v>37</v>
      </c>
      <c r="B14" s="151">
        <v>0</v>
      </c>
      <c r="C14" s="151">
        <v>3</v>
      </c>
      <c r="D14" s="151">
        <v>206</v>
      </c>
      <c r="E14" s="151">
        <v>0</v>
      </c>
      <c r="F14" s="151">
        <v>1</v>
      </c>
      <c r="G14" s="151">
        <v>0</v>
      </c>
      <c r="H14" s="151">
        <v>6</v>
      </c>
      <c r="I14" s="151">
        <v>1</v>
      </c>
      <c r="J14" s="151">
        <v>4</v>
      </c>
      <c r="K14" s="152">
        <v>221</v>
      </c>
    </row>
    <row r="15" spans="1:11" x14ac:dyDescent="0.25">
      <c r="A15" s="45" t="s">
        <v>20</v>
      </c>
      <c r="B15" s="151">
        <v>742</v>
      </c>
      <c r="C15" s="168">
        <v>20078</v>
      </c>
      <c r="D15" s="151">
        <v>923</v>
      </c>
      <c r="E15" s="168">
        <v>63839</v>
      </c>
      <c r="F15" s="168">
        <v>6180</v>
      </c>
      <c r="G15" s="168">
        <v>2236</v>
      </c>
      <c r="H15" s="168">
        <v>12898</v>
      </c>
      <c r="I15" s="160">
        <v>5409</v>
      </c>
      <c r="J15" s="151">
        <v>248</v>
      </c>
      <c r="K15" s="153">
        <v>112553</v>
      </c>
    </row>
    <row r="16" spans="1:11" x14ac:dyDescent="0.25">
      <c r="A16" s="45" t="s">
        <v>29</v>
      </c>
      <c r="B16" s="151">
        <v>39</v>
      </c>
      <c r="C16" s="160">
        <v>2155</v>
      </c>
      <c r="D16" s="151">
        <v>35</v>
      </c>
      <c r="E16" s="151">
        <v>862</v>
      </c>
      <c r="F16" s="160">
        <v>8211</v>
      </c>
      <c r="G16" s="151">
        <v>126</v>
      </c>
      <c r="H16" s="151">
        <v>982</v>
      </c>
      <c r="I16" s="151">
        <v>359</v>
      </c>
      <c r="J16" s="151">
        <v>37</v>
      </c>
      <c r="K16" s="153">
        <v>12806</v>
      </c>
    </row>
    <row r="17" spans="1:11" x14ac:dyDescent="0.25">
      <c r="A17" s="45" t="s">
        <v>32</v>
      </c>
      <c r="B17" s="151">
        <v>2</v>
      </c>
      <c r="C17" s="151">
        <v>7</v>
      </c>
      <c r="D17" s="151">
        <v>0</v>
      </c>
      <c r="E17" s="151">
        <v>17</v>
      </c>
      <c r="F17" s="151">
        <v>12</v>
      </c>
      <c r="G17" s="151">
        <v>949</v>
      </c>
      <c r="H17" s="151">
        <v>20</v>
      </c>
      <c r="I17" s="151">
        <v>3</v>
      </c>
      <c r="J17" s="151">
        <v>2</v>
      </c>
      <c r="K17" s="153">
        <v>1012</v>
      </c>
    </row>
    <row r="18" spans="1:11" x14ac:dyDescent="0.25">
      <c r="A18" s="45" t="s">
        <v>14</v>
      </c>
      <c r="B18" s="151">
        <v>209</v>
      </c>
      <c r="C18" s="168">
        <v>11686</v>
      </c>
      <c r="D18" s="151">
        <v>237</v>
      </c>
      <c r="E18" s="168">
        <v>6990</v>
      </c>
      <c r="F18" s="168">
        <v>3570</v>
      </c>
      <c r="G18" s="168">
        <v>1112</v>
      </c>
      <c r="H18" s="168">
        <v>50248</v>
      </c>
      <c r="I18" s="168">
        <v>2763</v>
      </c>
      <c r="J18" s="151">
        <v>325</v>
      </c>
      <c r="K18" s="153">
        <v>77140</v>
      </c>
    </row>
    <row r="19" spans="1:11" x14ac:dyDescent="0.25">
      <c r="A19" s="45" t="s">
        <v>25</v>
      </c>
      <c r="B19" s="151">
        <v>14</v>
      </c>
      <c r="C19" s="151">
        <v>149</v>
      </c>
      <c r="D19" s="151">
        <v>32</v>
      </c>
      <c r="E19" s="151">
        <v>133</v>
      </c>
      <c r="F19" s="151">
        <v>170</v>
      </c>
      <c r="G19" s="151">
        <v>8</v>
      </c>
      <c r="H19" s="151">
        <v>145</v>
      </c>
      <c r="I19" s="168">
        <v>8589</v>
      </c>
      <c r="J19" s="151">
        <v>13</v>
      </c>
      <c r="K19" s="153">
        <v>9253</v>
      </c>
    </row>
    <row r="20" spans="1:11" x14ac:dyDescent="0.25">
      <c r="A20" s="293" t="s">
        <v>22</v>
      </c>
      <c r="B20" s="68">
        <v>2</v>
      </c>
      <c r="C20" s="68">
        <v>18</v>
      </c>
      <c r="D20" s="68">
        <v>0</v>
      </c>
      <c r="E20" s="68">
        <v>7</v>
      </c>
      <c r="F20" s="68">
        <v>0</v>
      </c>
      <c r="G20" s="68">
        <v>0</v>
      </c>
      <c r="H20" s="68">
        <v>3</v>
      </c>
      <c r="I20" s="68">
        <v>0</v>
      </c>
      <c r="J20" s="68">
        <v>11</v>
      </c>
      <c r="K20" s="109">
        <v>41</v>
      </c>
    </row>
    <row r="21" spans="1:11" x14ac:dyDescent="0.25">
      <c r="A21" s="65" t="s">
        <v>5</v>
      </c>
    </row>
    <row r="22" spans="1:11" x14ac:dyDescent="0.25">
      <c r="A22" s="45" t="s">
        <v>9</v>
      </c>
      <c r="B22" s="151">
        <v>761</v>
      </c>
      <c r="C22" s="160">
        <v>32504</v>
      </c>
      <c r="D22" s="151">
        <v>600</v>
      </c>
      <c r="E22" s="160">
        <v>21312</v>
      </c>
      <c r="F22" s="160">
        <v>7046</v>
      </c>
      <c r="G22" s="160">
        <v>1648</v>
      </c>
      <c r="H22" s="160">
        <v>22868</v>
      </c>
      <c r="I22" s="160">
        <v>7062</v>
      </c>
      <c r="J22" s="151">
        <v>301</v>
      </c>
      <c r="K22" s="153">
        <v>94102</v>
      </c>
    </row>
    <row r="23" spans="1:11" x14ac:dyDescent="0.25">
      <c r="A23" s="45" t="s">
        <v>15</v>
      </c>
      <c r="B23" s="151">
        <v>875</v>
      </c>
      <c r="C23" s="160">
        <v>24361</v>
      </c>
      <c r="D23" s="151">
        <v>713</v>
      </c>
      <c r="E23" s="160">
        <v>24553</v>
      </c>
      <c r="F23" s="160">
        <v>6806</v>
      </c>
      <c r="G23" s="160">
        <v>1684</v>
      </c>
      <c r="H23" s="160">
        <v>20996</v>
      </c>
      <c r="I23" s="160">
        <v>7146</v>
      </c>
      <c r="J23" s="151">
        <v>187</v>
      </c>
      <c r="K23" s="153">
        <v>87321</v>
      </c>
    </row>
    <row r="24" spans="1:11" x14ac:dyDescent="0.25">
      <c r="A24" s="45" t="s">
        <v>21</v>
      </c>
      <c r="B24" s="151">
        <v>49</v>
      </c>
      <c r="C24" s="160">
        <v>2284</v>
      </c>
      <c r="D24" s="151">
        <v>21</v>
      </c>
      <c r="E24" s="160">
        <v>5192</v>
      </c>
      <c r="F24" s="151">
        <v>228</v>
      </c>
      <c r="G24" s="151">
        <v>28</v>
      </c>
      <c r="H24" s="160">
        <v>2211</v>
      </c>
      <c r="I24" s="151">
        <v>478</v>
      </c>
      <c r="J24" s="151">
        <v>11</v>
      </c>
      <c r="K24" s="153">
        <v>10502</v>
      </c>
    </row>
    <row r="25" spans="1:11" x14ac:dyDescent="0.25">
      <c r="A25" s="45" t="s">
        <v>26</v>
      </c>
      <c r="B25" s="151">
        <v>258</v>
      </c>
      <c r="C25" s="160">
        <v>8076</v>
      </c>
      <c r="D25" s="151">
        <v>194</v>
      </c>
      <c r="E25" s="160">
        <v>7691</v>
      </c>
      <c r="F25" s="160">
        <v>1933</v>
      </c>
      <c r="G25" s="151">
        <v>507</v>
      </c>
      <c r="H25" s="160">
        <v>7269</v>
      </c>
      <c r="I25" s="160">
        <v>1978</v>
      </c>
      <c r="J25" s="151">
        <v>58</v>
      </c>
      <c r="K25" s="153">
        <v>27964</v>
      </c>
    </row>
    <row r="26" spans="1:11" x14ac:dyDescent="0.25">
      <c r="A26" s="45" t="s">
        <v>30</v>
      </c>
      <c r="B26" s="151">
        <v>51</v>
      </c>
      <c r="C26" s="160">
        <v>3219</v>
      </c>
      <c r="D26" s="151">
        <v>24</v>
      </c>
      <c r="E26" s="160">
        <v>1560</v>
      </c>
      <c r="F26" s="151">
        <v>370</v>
      </c>
      <c r="G26" s="151">
        <v>59</v>
      </c>
      <c r="H26" s="160">
        <v>1184</v>
      </c>
      <c r="I26" s="151">
        <v>297</v>
      </c>
      <c r="J26" s="151">
        <v>14</v>
      </c>
      <c r="K26" s="153">
        <v>6778</v>
      </c>
    </row>
    <row r="27" spans="1:11" x14ac:dyDescent="0.25">
      <c r="A27" s="45" t="s">
        <v>33</v>
      </c>
      <c r="B27" s="151">
        <v>542</v>
      </c>
      <c r="C27" s="160">
        <v>22948</v>
      </c>
      <c r="D27" s="151">
        <v>288</v>
      </c>
      <c r="E27" s="160">
        <v>19080</v>
      </c>
      <c r="F27" s="160">
        <v>4748</v>
      </c>
      <c r="G27" s="160">
        <v>1090</v>
      </c>
      <c r="H27" s="160">
        <v>16732</v>
      </c>
      <c r="I27" s="160">
        <v>3740</v>
      </c>
      <c r="J27" s="151">
        <v>245</v>
      </c>
      <c r="K27" s="153">
        <v>69413</v>
      </c>
    </row>
    <row r="28" spans="1:11" x14ac:dyDescent="0.25">
      <c r="A28" s="66" t="s">
        <v>22</v>
      </c>
      <c r="B28" s="68">
        <v>192</v>
      </c>
      <c r="C28" s="67">
        <v>7695</v>
      </c>
      <c r="D28" s="68">
        <v>146</v>
      </c>
      <c r="E28" s="67">
        <v>7599</v>
      </c>
      <c r="F28" s="67">
        <v>1370</v>
      </c>
      <c r="G28" s="68">
        <v>634</v>
      </c>
      <c r="H28" s="67">
        <v>5120</v>
      </c>
      <c r="I28" s="67">
        <v>1815</v>
      </c>
      <c r="J28" s="68">
        <v>52</v>
      </c>
      <c r="K28" s="108">
        <v>24623</v>
      </c>
    </row>
    <row r="29" spans="1:11" x14ac:dyDescent="0.25">
      <c r="A29" s="65" t="s">
        <v>54</v>
      </c>
    </row>
    <row r="30" spans="1:11" x14ac:dyDescent="0.25">
      <c r="A30" s="45" t="s">
        <v>10</v>
      </c>
      <c r="B30" s="151">
        <v>863</v>
      </c>
      <c r="C30" s="160">
        <v>48004</v>
      </c>
      <c r="D30" s="151">
        <v>315</v>
      </c>
      <c r="E30" s="160">
        <v>31723</v>
      </c>
      <c r="F30" s="160">
        <v>7306</v>
      </c>
      <c r="G30" s="160">
        <v>1680</v>
      </c>
      <c r="H30" s="160">
        <v>44737</v>
      </c>
      <c r="I30" s="160">
        <v>9206</v>
      </c>
      <c r="J30" s="151">
        <v>499</v>
      </c>
      <c r="K30" s="153">
        <v>144333</v>
      </c>
    </row>
    <row r="31" spans="1:11" x14ac:dyDescent="0.25">
      <c r="A31" s="45" t="s">
        <v>16</v>
      </c>
      <c r="B31" s="160">
        <v>1387</v>
      </c>
      <c r="C31" s="160">
        <v>42406</v>
      </c>
      <c r="D31" s="160">
        <v>1388</v>
      </c>
      <c r="E31" s="160">
        <v>45978</v>
      </c>
      <c r="F31" s="160">
        <v>11867</v>
      </c>
      <c r="G31" s="160">
        <v>3533</v>
      </c>
      <c r="H31" s="160">
        <v>27261</v>
      </c>
      <c r="I31" s="160">
        <v>11371</v>
      </c>
      <c r="J31" s="151">
        <v>307</v>
      </c>
      <c r="K31" s="153">
        <v>145498</v>
      </c>
    </row>
    <row r="32" spans="1:11" x14ac:dyDescent="0.25">
      <c r="A32" s="45" t="s">
        <v>142</v>
      </c>
      <c r="B32" s="151">
        <v>478</v>
      </c>
      <c r="C32" s="160">
        <v>10649</v>
      </c>
      <c r="D32" s="151">
        <v>283</v>
      </c>
      <c r="E32" s="160">
        <v>9260</v>
      </c>
      <c r="F32" s="160">
        <v>3324</v>
      </c>
      <c r="G32" s="151">
        <v>415</v>
      </c>
      <c r="H32" s="160">
        <v>4340</v>
      </c>
      <c r="I32" s="160">
        <v>1798</v>
      </c>
      <c r="J32" s="151">
        <v>62</v>
      </c>
      <c r="K32" s="153">
        <v>30609</v>
      </c>
    </row>
    <row r="33" spans="1:11" x14ac:dyDescent="0.25">
      <c r="A33" s="66" t="s">
        <v>27</v>
      </c>
      <c r="B33" s="68">
        <v>0</v>
      </c>
      <c r="C33" s="68">
        <v>28</v>
      </c>
      <c r="D33" s="68">
        <v>0</v>
      </c>
      <c r="E33" s="68">
        <v>26</v>
      </c>
      <c r="F33" s="68">
        <v>4</v>
      </c>
      <c r="G33" s="68">
        <v>22</v>
      </c>
      <c r="H33" s="68">
        <v>42</v>
      </c>
      <c r="I33" s="68">
        <v>141</v>
      </c>
      <c r="J33" s="68">
        <v>0</v>
      </c>
      <c r="K33" s="109">
        <v>263</v>
      </c>
    </row>
    <row r="34" spans="1:11" x14ac:dyDescent="0.25">
      <c r="A34" s="65" t="s">
        <v>143</v>
      </c>
    </row>
    <row r="35" spans="1:11" x14ac:dyDescent="0.25">
      <c r="A35" s="45" t="s">
        <v>11</v>
      </c>
      <c r="B35" s="160">
        <v>1963</v>
      </c>
      <c r="C35" s="160">
        <v>83125</v>
      </c>
      <c r="D35" s="160">
        <v>1512</v>
      </c>
      <c r="E35" s="160">
        <v>70967</v>
      </c>
      <c r="F35" s="160">
        <v>17492</v>
      </c>
      <c r="G35" s="160">
        <v>4530</v>
      </c>
      <c r="H35" s="160">
        <v>58623</v>
      </c>
      <c r="I35" s="160">
        <v>16267</v>
      </c>
      <c r="J35" s="151">
        <v>752</v>
      </c>
      <c r="K35" s="153">
        <v>255231</v>
      </c>
    </row>
    <row r="36" spans="1:11" x14ac:dyDescent="0.25">
      <c r="A36" s="45" t="s">
        <v>17</v>
      </c>
      <c r="B36" s="151">
        <v>762</v>
      </c>
      <c r="C36" s="160">
        <v>17852</v>
      </c>
      <c r="D36" s="151">
        <v>474</v>
      </c>
      <c r="E36" s="160">
        <v>16008</v>
      </c>
      <c r="F36" s="160">
        <v>5003</v>
      </c>
      <c r="G36" s="160">
        <v>1115</v>
      </c>
      <c r="H36" s="160">
        <v>16875</v>
      </c>
      <c r="I36" s="160">
        <v>6238</v>
      </c>
      <c r="J36" s="151">
        <v>116</v>
      </c>
      <c r="K36" s="153">
        <v>64443</v>
      </c>
    </row>
    <row r="37" spans="1:11" ht="15.75" thickBot="1" x14ac:dyDescent="0.3">
      <c r="A37" s="71" t="s">
        <v>22</v>
      </c>
      <c r="B37" s="72">
        <v>3</v>
      </c>
      <c r="C37" s="72">
        <v>110</v>
      </c>
      <c r="D37" s="72">
        <v>0</v>
      </c>
      <c r="E37" s="72">
        <v>12</v>
      </c>
      <c r="F37" s="72">
        <v>6</v>
      </c>
      <c r="G37" s="72">
        <v>5</v>
      </c>
      <c r="H37" s="72">
        <v>882</v>
      </c>
      <c r="I37" s="72">
        <v>11</v>
      </c>
      <c r="J37" s="72">
        <v>0</v>
      </c>
      <c r="K37" s="110">
        <v>1029</v>
      </c>
    </row>
    <row r="38" spans="1:11" ht="24" customHeight="1" thickBot="1" x14ac:dyDescent="0.3">
      <c r="A38" s="165" t="s">
        <v>2</v>
      </c>
      <c r="B38" s="69">
        <v>2728</v>
      </c>
      <c r="C38" s="69">
        <v>101087</v>
      </c>
      <c r="D38" s="69">
        <v>1986</v>
      </c>
      <c r="E38" s="69">
        <v>86987</v>
      </c>
      <c r="F38" s="69">
        <v>22501</v>
      </c>
      <c r="G38" s="69">
        <v>5650</v>
      </c>
      <c r="H38" s="69">
        <v>76380</v>
      </c>
      <c r="I38" s="69">
        <v>22516</v>
      </c>
      <c r="J38" s="70">
        <v>868</v>
      </c>
      <c r="K38" s="111">
        <v>320703</v>
      </c>
    </row>
  </sheetData>
  <sortState ref="A12:K19">
    <sortCondition ref="A12:A19"/>
  </sortState>
  <mergeCells count="1">
    <mergeCell ref="A2:K2"/>
  </mergeCells>
  <pageMargins left="0.25" right="0.25" top="0.75" bottom="0.75" header="0.3" footer="0.3"/>
  <pageSetup scale="52" orientation="portrait" r:id="rId1"/>
  <headerFooter>
    <oddHeader>&amp;CStudy Tables - Table 2.9</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view="pageLayout" zoomScaleNormal="100" workbookViewId="0">
      <selection activeCell="K110" sqref="A1:K110"/>
    </sheetView>
  </sheetViews>
  <sheetFormatPr defaultRowHeight="15" x14ac:dyDescent="0.25"/>
  <cols>
    <col min="1" max="1" width="9.140625" style="42"/>
    <col min="2" max="2" width="10.85546875" style="46" bestFit="1" customWidth="1"/>
    <col min="3" max="3" width="42.7109375" style="46" bestFit="1" customWidth="1"/>
    <col min="4" max="4" width="17.42578125" style="46" customWidth="1"/>
    <col min="5" max="11" width="12.7109375" style="46" customWidth="1"/>
  </cols>
  <sheetData>
    <row r="1" spans="1:11" x14ac:dyDescent="0.25">
      <c r="B1" s="1"/>
      <c r="C1" s="1"/>
      <c r="D1" s="1"/>
      <c r="E1" s="1"/>
      <c r="F1" s="1"/>
      <c r="G1" s="1"/>
      <c r="H1" s="1"/>
      <c r="I1" s="1"/>
      <c r="J1" s="1"/>
    </row>
    <row r="2" spans="1:11" ht="18.75" x14ac:dyDescent="0.3">
      <c r="B2" s="352" t="str">
        <f>'Table of Contents'!C15</f>
        <v>Table 2.10:   Top 20 Courses (Australia-Wide) by Mode of Attendance, Gender and Age Group, Counted  by Enrolments</v>
      </c>
      <c r="C2" s="352"/>
      <c r="D2" s="352"/>
      <c r="E2" s="352"/>
      <c r="F2" s="352"/>
      <c r="G2" s="352"/>
      <c r="H2" s="352"/>
      <c r="I2" s="352"/>
      <c r="J2" s="352"/>
    </row>
    <row r="3" spans="1:11" ht="15.75" thickBot="1" x14ac:dyDescent="0.3">
      <c r="B3" s="3"/>
      <c r="C3" s="3"/>
      <c r="D3" s="3"/>
      <c r="E3" s="3"/>
      <c r="F3" s="3"/>
      <c r="G3" s="3"/>
      <c r="H3" s="3"/>
      <c r="I3" s="3"/>
      <c r="J3" s="3"/>
    </row>
    <row r="4" spans="1:11" ht="15.75" thickBot="1" x14ac:dyDescent="0.3">
      <c r="A4" s="353" t="s">
        <v>195</v>
      </c>
      <c r="B4" s="353" t="s">
        <v>52</v>
      </c>
      <c r="C4" s="355" t="s">
        <v>53</v>
      </c>
      <c r="D4" s="357" t="s">
        <v>54</v>
      </c>
      <c r="E4" s="359" t="s">
        <v>158</v>
      </c>
      <c r="F4" s="359"/>
      <c r="G4" s="360"/>
      <c r="H4" s="359" t="s">
        <v>159</v>
      </c>
      <c r="I4" s="359"/>
      <c r="J4" s="359"/>
      <c r="K4" s="369" t="s">
        <v>2</v>
      </c>
    </row>
    <row r="5" spans="1:11" ht="26.25" thickBot="1" x14ac:dyDescent="0.3">
      <c r="A5" s="364"/>
      <c r="B5" s="354"/>
      <c r="C5" s="356"/>
      <c r="D5" s="358"/>
      <c r="E5" s="248" t="s">
        <v>49</v>
      </c>
      <c r="F5" s="248" t="s">
        <v>50</v>
      </c>
      <c r="G5" s="248" t="s">
        <v>51</v>
      </c>
      <c r="H5" s="268" t="s">
        <v>49</v>
      </c>
      <c r="I5" s="248" t="s">
        <v>50</v>
      </c>
      <c r="J5" s="248" t="s">
        <v>51</v>
      </c>
      <c r="K5" s="370"/>
    </row>
    <row r="6" spans="1:11" s="42" customFormat="1" hidden="1" x14ac:dyDescent="0.25">
      <c r="A6" s="365"/>
      <c r="B6" s="371" t="s">
        <v>55</v>
      </c>
      <c r="C6" s="372" t="s">
        <v>56</v>
      </c>
      <c r="D6" s="288" t="s">
        <v>10</v>
      </c>
      <c r="E6" s="277">
        <v>3075</v>
      </c>
      <c r="F6" s="278">
        <v>3752</v>
      </c>
      <c r="G6" s="278">
        <v>1902</v>
      </c>
      <c r="H6" s="277">
        <v>2453</v>
      </c>
      <c r="I6" s="278">
        <v>3036</v>
      </c>
      <c r="J6" s="278">
        <v>1607</v>
      </c>
      <c r="K6" s="323">
        <f t="shared" ref="K6:K37" si="0">SUM(E6:J6)</f>
        <v>15825</v>
      </c>
    </row>
    <row r="7" spans="1:11" s="42" customFormat="1" hidden="1" x14ac:dyDescent="0.25">
      <c r="A7" s="366"/>
      <c r="B7" s="347"/>
      <c r="C7" s="350"/>
      <c r="D7" s="276" t="s">
        <v>16</v>
      </c>
      <c r="E7" s="279">
        <v>5268</v>
      </c>
      <c r="F7" s="280">
        <v>5368</v>
      </c>
      <c r="G7" s="280">
        <v>1724</v>
      </c>
      <c r="H7" s="279">
        <v>3293</v>
      </c>
      <c r="I7" s="280">
        <v>3357</v>
      </c>
      <c r="J7" s="280">
        <v>1295</v>
      </c>
      <c r="K7" s="324">
        <f t="shared" si="0"/>
        <v>20305</v>
      </c>
    </row>
    <row r="8" spans="1:11" s="42" customFormat="1" hidden="1" x14ac:dyDescent="0.25">
      <c r="A8" s="366"/>
      <c r="B8" s="347"/>
      <c r="C8" s="350"/>
      <c r="D8" s="276" t="s">
        <v>27</v>
      </c>
      <c r="E8" s="281">
        <v>1</v>
      </c>
      <c r="F8" s="282">
        <v>0</v>
      </c>
      <c r="G8" s="282">
        <v>0</v>
      </c>
      <c r="H8" s="281">
        <v>0</v>
      </c>
      <c r="I8" s="282">
        <v>0</v>
      </c>
      <c r="J8" s="282">
        <v>0</v>
      </c>
      <c r="K8" s="325">
        <f t="shared" si="0"/>
        <v>1</v>
      </c>
    </row>
    <row r="9" spans="1:11" s="42" customFormat="1" hidden="1" x14ac:dyDescent="0.25">
      <c r="A9" s="367"/>
      <c r="B9" s="348"/>
      <c r="C9" s="351"/>
      <c r="D9" s="283" t="s">
        <v>2</v>
      </c>
      <c r="E9" s="284">
        <f>SUM(E6:E8)</f>
        <v>8344</v>
      </c>
      <c r="F9" s="285">
        <f t="shared" ref="F9:J9" si="1">SUM(F6:F8)</f>
        <v>9120</v>
      </c>
      <c r="G9" s="285">
        <f t="shared" si="1"/>
        <v>3626</v>
      </c>
      <c r="H9" s="284">
        <f t="shared" si="1"/>
        <v>5746</v>
      </c>
      <c r="I9" s="285">
        <f t="shared" si="1"/>
        <v>6393</v>
      </c>
      <c r="J9" s="285">
        <f t="shared" si="1"/>
        <v>2902</v>
      </c>
      <c r="K9" s="326">
        <f t="shared" si="0"/>
        <v>36131</v>
      </c>
    </row>
    <row r="10" spans="1:11" s="42" customFormat="1" hidden="1" x14ac:dyDescent="0.25">
      <c r="A10" s="368"/>
      <c r="B10" s="346" t="s">
        <v>57</v>
      </c>
      <c r="C10" s="349" t="s">
        <v>56</v>
      </c>
      <c r="D10" s="276" t="s">
        <v>10</v>
      </c>
      <c r="E10" s="286">
        <v>874</v>
      </c>
      <c r="F10" s="287">
        <v>1497</v>
      </c>
      <c r="G10" s="287">
        <v>648</v>
      </c>
      <c r="H10" s="286">
        <v>786</v>
      </c>
      <c r="I10" s="287">
        <v>1213</v>
      </c>
      <c r="J10" s="287">
        <v>603</v>
      </c>
      <c r="K10" s="327">
        <f t="shared" si="0"/>
        <v>5621</v>
      </c>
    </row>
    <row r="11" spans="1:11" s="42" customFormat="1" hidden="1" x14ac:dyDescent="0.25">
      <c r="A11" s="366"/>
      <c r="B11" s="347"/>
      <c r="C11" s="350"/>
      <c r="D11" s="276" t="s">
        <v>16</v>
      </c>
      <c r="E11" s="279">
        <v>1574</v>
      </c>
      <c r="F11" s="280">
        <v>1944</v>
      </c>
      <c r="G11" s="280">
        <v>621</v>
      </c>
      <c r="H11" s="279">
        <v>1195</v>
      </c>
      <c r="I11" s="280">
        <v>1472</v>
      </c>
      <c r="J11" s="280">
        <v>465</v>
      </c>
      <c r="K11" s="324">
        <f t="shared" si="0"/>
        <v>7271</v>
      </c>
    </row>
    <row r="12" spans="1:11" s="42" customFormat="1" hidden="1" x14ac:dyDescent="0.25">
      <c r="A12" s="366"/>
      <c r="B12" s="347"/>
      <c r="C12" s="350"/>
      <c r="D12" s="276" t="s">
        <v>27</v>
      </c>
      <c r="E12" s="279">
        <v>0</v>
      </c>
      <c r="F12" s="280">
        <v>0</v>
      </c>
      <c r="G12" s="280">
        <v>0</v>
      </c>
      <c r="H12" s="279">
        <v>0</v>
      </c>
      <c r="I12" s="280">
        <v>0</v>
      </c>
      <c r="J12" s="280">
        <v>0</v>
      </c>
      <c r="K12" s="325">
        <f t="shared" si="0"/>
        <v>0</v>
      </c>
    </row>
    <row r="13" spans="1:11" s="42" customFormat="1" hidden="1" x14ac:dyDescent="0.25">
      <c r="A13" s="367"/>
      <c r="B13" s="348"/>
      <c r="C13" s="351"/>
      <c r="D13" s="283" t="s">
        <v>2</v>
      </c>
      <c r="E13" s="284">
        <f>SUM(E10:E12)</f>
        <v>2448</v>
      </c>
      <c r="F13" s="285">
        <f t="shared" ref="F13" si="2">SUM(F10:F12)</f>
        <v>3441</v>
      </c>
      <c r="G13" s="285">
        <f t="shared" ref="G13" si="3">SUM(G10:G12)</f>
        <v>1269</v>
      </c>
      <c r="H13" s="284">
        <f t="shared" ref="H13" si="4">SUM(H10:H12)</f>
        <v>1981</v>
      </c>
      <c r="I13" s="285">
        <f t="shared" ref="I13" si="5">SUM(I10:I12)</f>
        <v>2685</v>
      </c>
      <c r="J13" s="285">
        <f t="shared" ref="J13" si="6">SUM(J10:J12)</f>
        <v>1068</v>
      </c>
      <c r="K13" s="284">
        <f t="shared" si="0"/>
        <v>12892</v>
      </c>
    </row>
    <row r="14" spans="1:11" s="42" customFormat="1" x14ac:dyDescent="0.25">
      <c r="A14" s="361">
        <v>1</v>
      </c>
      <c r="B14" s="339" t="s">
        <v>192</v>
      </c>
      <c r="C14" s="342" t="s">
        <v>56</v>
      </c>
      <c r="D14" s="44" t="s">
        <v>10</v>
      </c>
      <c r="E14" s="270">
        <f t="shared" ref="E14:J16" si="7">SUM(E6,E10)</f>
        <v>3949</v>
      </c>
      <c r="F14" s="151">
        <f t="shared" si="7"/>
        <v>5249</v>
      </c>
      <c r="G14" s="151">
        <f t="shared" si="7"/>
        <v>2550</v>
      </c>
      <c r="H14" s="270">
        <f t="shared" si="7"/>
        <v>3239</v>
      </c>
      <c r="I14" s="151">
        <f t="shared" si="7"/>
        <v>4249</v>
      </c>
      <c r="J14" s="151">
        <f t="shared" si="7"/>
        <v>2210</v>
      </c>
      <c r="K14" s="328">
        <f t="shared" si="0"/>
        <v>21446</v>
      </c>
    </row>
    <row r="15" spans="1:11" s="42" customFormat="1" x14ac:dyDescent="0.25">
      <c r="A15" s="362"/>
      <c r="B15" s="340"/>
      <c r="C15" s="343"/>
      <c r="D15" s="44" t="s">
        <v>16</v>
      </c>
      <c r="E15" s="269">
        <f t="shared" si="7"/>
        <v>6842</v>
      </c>
      <c r="F15" s="168">
        <f t="shared" si="7"/>
        <v>7312</v>
      </c>
      <c r="G15" s="168">
        <f t="shared" si="7"/>
        <v>2345</v>
      </c>
      <c r="H15" s="269">
        <f t="shared" si="7"/>
        <v>4488</v>
      </c>
      <c r="I15" s="168">
        <f t="shared" si="7"/>
        <v>4829</v>
      </c>
      <c r="J15" s="168">
        <f t="shared" si="7"/>
        <v>1760</v>
      </c>
      <c r="K15" s="329">
        <f t="shared" si="0"/>
        <v>27576</v>
      </c>
    </row>
    <row r="16" spans="1:11" s="42" customFormat="1" x14ac:dyDescent="0.25">
      <c r="A16" s="362"/>
      <c r="B16" s="340"/>
      <c r="C16" s="343"/>
      <c r="D16" s="44" t="s">
        <v>27</v>
      </c>
      <c r="E16" s="269">
        <f t="shared" si="7"/>
        <v>1</v>
      </c>
      <c r="F16" s="168">
        <f t="shared" si="7"/>
        <v>0</v>
      </c>
      <c r="G16" s="168">
        <f t="shared" si="7"/>
        <v>0</v>
      </c>
      <c r="H16" s="269">
        <f t="shared" si="7"/>
        <v>0</v>
      </c>
      <c r="I16" s="168">
        <f t="shared" si="7"/>
        <v>0</v>
      </c>
      <c r="J16" s="168">
        <f t="shared" si="7"/>
        <v>0</v>
      </c>
      <c r="K16" s="330">
        <f t="shared" si="0"/>
        <v>1</v>
      </c>
    </row>
    <row r="17" spans="1:11" s="42" customFormat="1" x14ac:dyDescent="0.25">
      <c r="A17" s="363"/>
      <c r="B17" s="341"/>
      <c r="C17" s="344"/>
      <c r="D17" s="271" t="s">
        <v>2</v>
      </c>
      <c r="E17" s="272">
        <f>SUM(E14:E16)</f>
        <v>10792</v>
      </c>
      <c r="F17" s="273">
        <f t="shared" ref="F17" si="8">SUM(F14:F16)</f>
        <v>12561</v>
      </c>
      <c r="G17" s="273">
        <f t="shared" ref="G17" si="9">SUM(G14:G16)</f>
        <v>4895</v>
      </c>
      <c r="H17" s="272">
        <f t="shared" ref="H17" si="10">SUM(H14:H16)</f>
        <v>7727</v>
      </c>
      <c r="I17" s="273">
        <f t="shared" ref="I17" si="11">SUM(I14:I16)</f>
        <v>9078</v>
      </c>
      <c r="J17" s="273">
        <f t="shared" ref="J17" si="12">SUM(J14:J16)</f>
        <v>3970</v>
      </c>
      <c r="K17" s="331">
        <f t="shared" si="0"/>
        <v>49023</v>
      </c>
    </row>
    <row r="18" spans="1:11" s="42" customFormat="1" x14ac:dyDescent="0.25">
      <c r="A18" s="361">
        <v>2</v>
      </c>
      <c r="B18" s="339" t="s">
        <v>63</v>
      </c>
      <c r="C18" s="342" t="s">
        <v>64</v>
      </c>
      <c r="D18" s="44" t="s">
        <v>10</v>
      </c>
      <c r="E18" s="270">
        <v>2020</v>
      </c>
      <c r="F18" s="151">
        <v>3348</v>
      </c>
      <c r="G18" s="151">
        <v>1587</v>
      </c>
      <c r="H18" s="270">
        <v>1626</v>
      </c>
      <c r="I18" s="151">
        <v>2574</v>
      </c>
      <c r="J18" s="151">
        <v>1435</v>
      </c>
      <c r="K18" s="328">
        <f t="shared" si="0"/>
        <v>12590</v>
      </c>
    </row>
    <row r="19" spans="1:11" s="42" customFormat="1" x14ac:dyDescent="0.25">
      <c r="A19" s="362"/>
      <c r="B19" s="340"/>
      <c r="C19" s="343"/>
      <c r="D19" s="44" t="s">
        <v>16</v>
      </c>
      <c r="E19" s="269">
        <v>4993</v>
      </c>
      <c r="F19" s="168">
        <v>4656</v>
      </c>
      <c r="G19" s="168">
        <v>1476</v>
      </c>
      <c r="H19" s="269">
        <v>3589</v>
      </c>
      <c r="I19" s="168">
        <v>3387</v>
      </c>
      <c r="J19" s="168">
        <v>1147</v>
      </c>
      <c r="K19" s="329">
        <f t="shared" si="0"/>
        <v>19248</v>
      </c>
    </row>
    <row r="20" spans="1:11" s="42" customFormat="1" x14ac:dyDescent="0.25">
      <c r="A20" s="362"/>
      <c r="B20" s="340"/>
      <c r="C20" s="343"/>
      <c r="D20" s="44" t="s">
        <v>27</v>
      </c>
      <c r="E20" s="269">
        <v>5</v>
      </c>
      <c r="F20" s="168">
        <v>2</v>
      </c>
      <c r="G20" s="168">
        <v>0</v>
      </c>
      <c r="H20" s="269">
        <v>2</v>
      </c>
      <c r="I20" s="168">
        <v>3</v>
      </c>
      <c r="J20" s="168">
        <v>0</v>
      </c>
      <c r="K20" s="330">
        <f t="shared" si="0"/>
        <v>12</v>
      </c>
    </row>
    <row r="21" spans="1:11" s="42" customFormat="1" x14ac:dyDescent="0.25">
      <c r="A21" s="363"/>
      <c r="B21" s="341"/>
      <c r="C21" s="344"/>
      <c r="D21" s="271" t="s">
        <v>2</v>
      </c>
      <c r="E21" s="272">
        <f>SUM(E18:E20)</f>
        <v>7018</v>
      </c>
      <c r="F21" s="273">
        <f t="shared" ref="F21" si="13">SUM(F18:F20)</f>
        <v>8006</v>
      </c>
      <c r="G21" s="273">
        <f t="shared" ref="G21" si="14">SUM(G18:G20)</f>
        <v>3063</v>
      </c>
      <c r="H21" s="272">
        <f t="shared" ref="H21" si="15">SUM(H18:H20)</f>
        <v>5217</v>
      </c>
      <c r="I21" s="273">
        <f t="shared" ref="I21" si="16">SUM(I18:I20)</f>
        <v>5964</v>
      </c>
      <c r="J21" s="273">
        <f t="shared" ref="J21" si="17">SUM(J18:J20)</f>
        <v>2582</v>
      </c>
      <c r="K21" s="331">
        <f t="shared" si="0"/>
        <v>31850</v>
      </c>
    </row>
    <row r="22" spans="1:11" s="42" customFormat="1" x14ac:dyDescent="0.25">
      <c r="A22" s="361">
        <v>3</v>
      </c>
      <c r="B22" s="339" t="s">
        <v>70</v>
      </c>
      <c r="C22" s="342" t="s">
        <v>71</v>
      </c>
      <c r="D22" s="44" t="s">
        <v>10</v>
      </c>
      <c r="E22" s="270">
        <v>5331</v>
      </c>
      <c r="F22" s="151">
        <v>6573</v>
      </c>
      <c r="G22" s="151">
        <v>2119</v>
      </c>
      <c r="H22" s="270">
        <v>491</v>
      </c>
      <c r="I22" s="151">
        <v>872</v>
      </c>
      <c r="J22" s="151">
        <v>538</v>
      </c>
      <c r="K22" s="328">
        <f t="shared" si="0"/>
        <v>15924</v>
      </c>
    </row>
    <row r="23" spans="1:11" s="42" customFormat="1" x14ac:dyDescent="0.25">
      <c r="A23" s="362"/>
      <c r="B23" s="340"/>
      <c r="C23" s="343"/>
      <c r="D23" s="44" t="s">
        <v>16</v>
      </c>
      <c r="E23" s="269">
        <v>3167</v>
      </c>
      <c r="F23" s="168">
        <v>3642</v>
      </c>
      <c r="G23" s="168">
        <v>733</v>
      </c>
      <c r="H23" s="269">
        <v>108</v>
      </c>
      <c r="I23" s="168">
        <v>188</v>
      </c>
      <c r="J23" s="168">
        <v>80</v>
      </c>
      <c r="K23" s="329">
        <f t="shared" si="0"/>
        <v>7918</v>
      </c>
    </row>
    <row r="24" spans="1:11" s="42" customFormat="1" x14ac:dyDescent="0.25">
      <c r="A24" s="362"/>
      <c r="B24" s="340"/>
      <c r="C24" s="343"/>
      <c r="D24" s="44" t="s">
        <v>27</v>
      </c>
      <c r="E24" s="269">
        <v>34</v>
      </c>
      <c r="F24" s="168">
        <v>16</v>
      </c>
      <c r="G24" s="168">
        <v>2</v>
      </c>
      <c r="H24" s="269">
        <v>1</v>
      </c>
      <c r="I24" s="168">
        <v>0</v>
      </c>
      <c r="J24" s="168">
        <v>0</v>
      </c>
      <c r="K24" s="330">
        <f t="shared" si="0"/>
        <v>53</v>
      </c>
    </row>
    <row r="25" spans="1:11" s="42" customFormat="1" x14ac:dyDescent="0.25">
      <c r="A25" s="363"/>
      <c r="B25" s="341"/>
      <c r="C25" s="344"/>
      <c r="D25" s="271" t="s">
        <v>2</v>
      </c>
      <c r="E25" s="272">
        <f>SUM(E22:E24)</f>
        <v>8532</v>
      </c>
      <c r="F25" s="273">
        <f t="shared" ref="F25" si="18">SUM(F22:F24)</f>
        <v>10231</v>
      </c>
      <c r="G25" s="273">
        <f t="shared" ref="G25" si="19">SUM(G22:G24)</f>
        <v>2854</v>
      </c>
      <c r="H25" s="272">
        <f t="shared" ref="H25" si="20">SUM(H22:H24)</f>
        <v>600</v>
      </c>
      <c r="I25" s="273">
        <f t="shared" ref="I25" si="21">SUM(I22:I24)</f>
        <v>1060</v>
      </c>
      <c r="J25" s="273">
        <f t="shared" ref="J25" si="22">SUM(J22:J24)</f>
        <v>618</v>
      </c>
      <c r="K25" s="331">
        <f t="shared" si="0"/>
        <v>23895</v>
      </c>
    </row>
    <row r="26" spans="1:11" s="42" customFormat="1" x14ac:dyDescent="0.25">
      <c r="A26" s="361">
        <v>4</v>
      </c>
      <c r="B26" s="339" t="s">
        <v>76</v>
      </c>
      <c r="C26" s="342" t="s">
        <v>77</v>
      </c>
      <c r="D26" s="44" t="s">
        <v>10</v>
      </c>
      <c r="E26" s="270">
        <v>1132</v>
      </c>
      <c r="F26" s="151">
        <v>1915</v>
      </c>
      <c r="G26" s="151">
        <v>1197</v>
      </c>
      <c r="H26" s="270">
        <v>341</v>
      </c>
      <c r="I26" s="151">
        <v>583</v>
      </c>
      <c r="J26" s="151">
        <v>328</v>
      </c>
      <c r="K26" s="328">
        <f t="shared" si="0"/>
        <v>5496</v>
      </c>
    </row>
    <row r="27" spans="1:11" s="42" customFormat="1" x14ac:dyDescent="0.25">
      <c r="A27" s="362"/>
      <c r="B27" s="340"/>
      <c r="C27" s="343"/>
      <c r="D27" s="44" t="s">
        <v>16</v>
      </c>
      <c r="E27" s="269">
        <v>2174</v>
      </c>
      <c r="F27" s="168">
        <v>4815</v>
      </c>
      <c r="G27" s="168">
        <v>2208</v>
      </c>
      <c r="H27" s="269">
        <v>432</v>
      </c>
      <c r="I27" s="168">
        <v>995</v>
      </c>
      <c r="J27" s="168">
        <v>510</v>
      </c>
      <c r="K27" s="329">
        <f t="shared" si="0"/>
        <v>11134</v>
      </c>
    </row>
    <row r="28" spans="1:11" s="42" customFormat="1" x14ac:dyDescent="0.25">
      <c r="A28" s="362"/>
      <c r="B28" s="340"/>
      <c r="C28" s="343"/>
      <c r="D28" s="44" t="s">
        <v>27</v>
      </c>
      <c r="E28" s="269">
        <v>0</v>
      </c>
      <c r="F28" s="168">
        <v>0</v>
      </c>
      <c r="G28" s="168">
        <v>0</v>
      </c>
      <c r="H28" s="269">
        <v>0</v>
      </c>
      <c r="I28" s="168">
        <v>0</v>
      </c>
      <c r="J28" s="168">
        <v>0</v>
      </c>
      <c r="K28" s="330">
        <f t="shared" si="0"/>
        <v>0</v>
      </c>
    </row>
    <row r="29" spans="1:11" s="42" customFormat="1" x14ac:dyDescent="0.25">
      <c r="A29" s="363"/>
      <c r="B29" s="341"/>
      <c r="C29" s="344"/>
      <c r="D29" s="271" t="s">
        <v>2</v>
      </c>
      <c r="E29" s="272">
        <f>SUM(E26:E28)</f>
        <v>3306</v>
      </c>
      <c r="F29" s="273">
        <f t="shared" ref="F29" si="23">SUM(F26:F28)</f>
        <v>6730</v>
      </c>
      <c r="G29" s="273">
        <f t="shared" ref="G29" si="24">SUM(G26:G28)</f>
        <v>3405</v>
      </c>
      <c r="H29" s="272">
        <f t="shared" ref="H29" si="25">SUM(H26:H28)</f>
        <v>773</v>
      </c>
      <c r="I29" s="273">
        <f t="shared" ref="I29" si="26">SUM(I26:I28)</f>
        <v>1578</v>
      </c>
      <c r="J29" s="273">
        <f t="shared" ref="J29" si="27">SUM(J26:J28)</f>
        <v>838</v>
      </c>
      <c r="K29" s="331">
        <f t="shared" si="0"/>
        <v>16630</v>
      </c>
    </row>
    <row r="30" spans="1:11" s="42" customFormat="1" x14ac:dyDescent="0.25">
      <c r="A30" s="361">
        <v>5</v>
      </c>
      <c r="B30" s="339" t="s">
        <v>82</v>
      </c>
      <c r="C30" s="342" t="s">
        <v>83</v>
      </c>
      <c r="D30" s="44" t="s">
        <v>10</v>
      </c>
      <c r="E30" s="270">
        <v>5488</v>
      </c>
      <c r="F30" s="151">
        <v>4912</v>
      </c>
      <c r="G30" s="151">
        <v>1355</v>
      </c>
      <c r="H30" s="270">
        <v>750</v>
      </c>
      <c r="I30" s="151">
        <v>695</v>
      </c>
      <c r="J30" s="151">
        <v>197</v>
      </c>
      <c r="K30" s="328">
        <f t="shared" si="0"/>
        <v>13397</v>
      </c>
    </row>
    <row r="31" spans="1:11" s="42" customFormat="1" x14ac:dyDescent="0.25">
      <c r="A31" s="362"/>
      <c r="B31" s="340"/>
      <c r="C31" s="343"/>
      <c r="D31" s="44" t="s">
        <v>16</v>
      </c>
      <c r="E31" s="269">
        <v>325</v>
      </c>
      <c r="F31" s="168">
        <v>619</v>
      </c>
      <c r="G31" s="168">
        <v>189</v>
      </c>
      <c r="H31" s="269">
        <v>25</v>
      </c>
      <c r="I31" s="168">
        <v>70</v>
      </c>
      <c r="J31" s="168">
        <v>22</v>
      </c>
      <c r="K31" s="329">
        <f t="shared" si="0"/>
        <v>1250</v>
      </c>
    </row>
    <row r="32" spans="1:11" s="42" customFormat="1" x14ac:dyDescent="0.25">
      <c r="A32" s="362"/>
      <c r="B32" s="340"/>
      <c r="C32" s="343"/>
      <c r="D32" s="44" t="s">
        <v>27</v>
      </c>
      <c r="E32" s="269">
        <v>0</v>
      </c>
      <c r="F32" s="168">
        <v>1</v>
      </c>
      <c r="G32" s="168">
        <v>0</v>
      </c>
      <c r="H32" s="269">
        <v>0</v>
      </c>
      <c r="I32" s="168">
        <v>0</v>
      </c>
      <c r="J32" s="168">
        <v>0</v>
      </c>
      <c r="K32" s="330">
        <f t="shared" si="0"/>
        <v>1</v>
      </c>
    </row>
    <row r="33" spans="1:11" s="42" customFormat="1" x14ac:dyDescent="0.25">
      <c r="A33" s="363"/>
      <c r="B33" s="341"/>
      <c r="C33" s="344"/>
      <c r="D33" s="271" t="s">
        <v>2</v>
      </c>
      <c r="E33" s="272">
        <f>SUM(E30:E32)</f>
        <v>5813</v>
      </c>
      <c r="F33" s="273">
        <f t="shared" ref="F33" si="28">SUM(F30:F32)</f>
        <v>5532</v>
      </c>
      <c r="G33" s="273">
        <f t="shared" ref="G33" si="29">SUM(G30:G32)</f>
        <v>1544</v>
      </c>
      <c r="H33" s="272">
        <f t="shared" ref="H33" si="30">SUM(H30:H32)</f>
        <v>775</v>
      </c>
      <c r="I33" s="273">
        <f t="shared" ref="I33" si="31">SUM(I30:I32)</f>
        <v>765</v>
      </c>
      <c r="J33" s="273">
        <f t="shared" ref="J33" si="32">SUM(J30:J32)</f>
        <v>219</v>
      </c>
      <c r="K33" s="331">
        <f t="shared" si="0"/>
        <v>14648</v>
      </c>
    </row>
    <row r="34" spans="1:11" s="42" customFormat="1" x14ac:dyDescent="0.25">
      <c r="A34" s="361">
        <v>6</v>
      </c>
      <c r="B34" s="339" t="s">
        <v>86</v>
      </c>
      <c r="C34" s="342" t="s">
        <v>87</v>
      </c>
      <c r="D34" s="44" t="s">
        <v>10</v>
      </c>
      <c r="E34" s="270">
        <v>7158</v>
      </c>
      <c r="F34" s="151">
        <v>4089</v>
      </c>
      <c r="G34" s="151">
        <v>512</v>
      </c>
      <c r="H34" s="270">
        <v>43</v>
      </c>
      <c r="I34" s="151">
        <v>31</v>
      </c>
      <c r="J34" s="151">
        <v>5</v>
      </c>
      <c r="K34" s="328">
        <f t="shared" si="0"/>
        <v>11838</v>
      </c>
    </row>
    <row r="35" spans="1:11" s="42" customFormat="1" x14ac:dyDescent="0.25">
      <c r="A35" s="362"/>
      <c r="B35" s="340"/>
      <c r="C35" s="343"/>
      <c r="D35" s="44" t="s">
        <v>16</v>
      </c>
      <c r="E35" s="269">
        <v>881</v>
      </c>
      <c r="F35" s="168">
        <v>769</v>
      </c>
      <c r="G35" s="168">
        <v>98</v>
      </c>
      <c r="H35" s="269">
        <v>12</v>
      </c>
      <c r="I35" s="168">
        <v>18</v>
      </c>
      <c r="J35" s="168">
        <v>10</v>
      </c>
      <c r="K35" s="329">
        <f t="shared" si="0"/>
        <v>1788</v>
      </c>
    </row>
    <row r="36" spans="1:11" s="42" customFormat="1" x14ac:dyDescent="0.25">
      <c r="A36" s="362"/>
      <c r="B36" s="340"/>
      <c r="C36" s="343"/>
      <c r="D36" s="44" t="s">
        <v>27</v>
      </c>
      <c r="E36" s="269">
        <v>2</v>
      </c>
      <c r="F36" s="168">
        <v>1</v>
      </c>
      <c r="G36" s="168">
        <v>0</v>
      </c>
      <c r="H36" s="269">
        <v>0</v>
      </c>
      <c r="I36" s="168">
        <v>0</v>
      </c>
      <c r="J36" s="168">
        <v>0</v>
      </c>
      <c r="K36" s="330">
        <f t="shared" si="0"/>
        <v>3</v>
      </c>
    </row>
    <row r="37" spans="1:11" s="42" customFormat="1" x14ac:dyDescent="0.25">
      <c r="A37" s="363"/>
      <c r="B37" s="341"/>
      <c r="C37" s="344"/>
      <c r="D37" s="271" t="s">
        <v>2</v>
      </c>
      <c r="E37" s="272">
        <f>SUM(E34:E36)</f>
        <v>8041</v>
      </c>
      <c r="F37" s="273">
        <f t="shared" ref="F37" si="33">SUM(F34:F36)</f>
        <v>4859</v>
      </c>
      <c r="G37" s="273">
        <f t="shared" ref="G37" si="34">SUM(G34:G36)</f>
        <v>610</v>
      </c>
      <c r="H37" s="272">
        <f t="shared" ref="H37" si="35">SUM(H34:H36)</f>
        <v>55</v>
      </c>
      <c r="I37" s="273">
        <f t="shared" ref="I37" si="36">SUM(I34:I36)</f>
        <v>49</v>
      </c>
      <c r="J37" s="273">
        <f t="shared" ref="J37" si="37">SUM(J34:J36)</f>
        <v>15</v>
      </c>
      <c r="K37" s="331">
        <f t="shared" si="0"/>
        <v>13629</v>
      </c>
    </row>
    <row r="38" spans="1:11" s="42" customFormat="1" hidden="1" x14ac:dyDescent="0.25">
      <c r="A38" s="368"/>
      <c r="B38" s="346" t="s">
        <v>58</v>
      </c>
      <c r="C38" s="349" t="s">
        <v>59</v>
      </c>
      <c r="D38" s="276" t="s">
        <v>10</v>
      </c>
      <c r="E38" s="286">
        <v>1206</v>
      </c>
      <c r="F38" s="287">
        <v>1547</v>
      </c>
      <c r="G38" s="287">
        <v>582</v>
      </c>
      <c r="H38" s="286">
        <v>453</v>
      </c>
      <c r="I38" s="287">
        <v>550</v>
      </c>
      <c r="J38" s="287">
        <v>220</v>
      </c>
      <c r="K38" s="327">
        <f t="shared" ref="K38:K69" si="38">SUM(E38:J38)</f>
        <v>4558</v>
      </c>
    </row>
    <row r="39" spans="1:11" s="42" customFormat="1" hidden="1" x14ac:dyDescent="0.25">
      <c r="A39" s="366"/>
      <c r="B39" s="347"/>
      <c r="C39" s="350"/>
      <c r="D39" s="276" t="s">
        <v>16</v>
      </c>
      <c r="E39" s="279">
        <v>1862</v>
      </c>
      <c r="F39" s="280">
        <v>2257</v>
      </c>
      <c r="G39" s="280">
        <v>802</v>
      </c>
      <c r="H39" s="279">
        <v>307</v>
      </c>
      <c r="I39" s="280">
        <v>500</v>
      </c>
      <c r="J39" s="280">
        <v>254</v>
      </c>
      <c r="K39" s="324">
        <f t="shared" si="38"/>
        <v>5982</v>
      </c>
    </row>
    <row r="40" spans="1:11" s="42" customFormat="1" hidden="1" x14ac:dyDescent="0.25">
      <c r="A40" s="366"/>
      <c r="B40" s="347"/>
      <c r="C40" s="350"/>
      <c r="D40" s="276" t="s">
        <v>27</v>
      </c>
      <c r="E40" s="279">
        <v>1</v>
      </c>
      <c r="F40" s="280">
        <v>2</v>
      </c>
      <c r="G40" s="280">
        <v>1</v>
      </c>
      <c r="H40" s="279">
        <v>0</v>
      </c>
      <c r="I40" s="280">
        <v>0</v>
      </c>
      <c r="J40" s="280">
        <v>0</v>
      </c>
      <c r="K40" s="325">
        <f t="shared" si="38"/>
        <v>4</v>
      </c>
    </row>
    <row r="41" spans="1:11" s="42" customFormat="1" hidden="1" x14ac:dyDescent="0.25">
      <c r="A41" s="367"/>
      <c r="B41" s="348"/>
      <c r="C41" s="351"/>
      <c r="D41" s="283" t="s">
        <v>2</v>
      </c>
      <c r="E41" s="284">
        <f>SUM(E38:E40)</f>
        <v>3069</v>
      </c>
      <c r="F41" s="285">
        <f t="shared" ref="F41" si="39">SUM(F38:F40)</f>
        <v>3806</v>
      </c>
      <c r="G41" s="285">
        <f t="shared" ref="G41" si="40">SUM(G38:G40)</f>
        <v>1385</v>
      </c>
      <c r="H41" s="284">
        <f t="shared" ref="H41" si="41">SUM(H38:H40)</f>
        <v>760</v>
      </c>
      <c r="I41" s="285">
        <f t="shared" ref="I41" si="42">SUM(I38:I40)</f>
        <v>1050</v>
      </c>
      <c r="J41" s="285">
        <f t="shared" ref="J41" si="43">SUM(J38:J40)</f>
        <v>474</v>
      </c>
      <c r="K41" s="284">
        <f t="shared" si="38"/>
        <v>10544</v>
      </c>
    </row>
    <row r="42" spans="1:11" s="42" customFormat="1" hidden="1" x14ac:dyDescent="0.25">
      <c r="A42" s="368"/>
      <c r="B42" s="346" t="s">
        <v>60</v>
      </c>
      <c r="C42" s="349" t="s">
        <v>59</v>
      </c>
      <c r="D42" s="276" t="s">
        <v>10</v>
      </c>
      <c r="E42" s="286">
        <v>128</v>
      </c>
      <c r="F42" s="287">
        <v>101</v>
      </c>
      <c r="G42" s="287">
        <v>36</v>
      </c>
      <c r="H42" s="286">
        <v>21</v>
      </c>
      <c r="I42" s="287">
        <v>20</v>
      </c>
      <c r="J42" s="287">
        <v>10</v>
      </c>
      <c r="K42" s="327">
        <f t="shared" si="38"/>
        <v>316</v>
      </c>
    </row>
    <row r="43" spans="1:11" s="42" customFormat="1" hidden="1" x14ac:dyDescent="0.25">
      <c r="A43" s="366"/>
      <c r="B43" s="347"/>
      <c r="C43" s="350"/>
      <c r="D43" s="276" t="s">
        <v>16</v>
      </c>
      <c r="E43" s="279">
        <v>944</v>
      </c>
      <c r="F43" s="280">
        <v>926</v>
      </c>
      <c r="G43" s="280">
        <v>316</v>
      </c>
      <c r="H43" s="279">
        <v>152</v>
      </c>
      <c r="I43" s="280">
        <v>172</v>
      </c>
      <c r="J43" s="280">
        <v>74</v>
      </c>
      <c r="K43" s="324">
        <f t="shared" si="38"/>
        <v>2584</v>
      </c>
    </row>
    <row r="44" spans="1:11" s="42" customFormat="1" hidden="1" x14ac:dyDescent="0.25">
      <c r="A44" s="366"/>
      <c r="B44" s="347"/>
      <c r="C44" s="350"/>
      <c r="D44" s="276" t="s">
        <v>27</v>
      </c>
      <c r="E44" s="279">
        <v>0</v>
      </c>
      <c r="F44" s="280">
        <v>0</v>
      </c>
      <c r="G44" s="280">
        <v>0</v>
      </c>
      <c r="H44" s="279">
        <v>0</v>
      </c>
      <c r="I44" s="280">
        <v>0</v>
      </c>
      <c r="J44" s="280">
        <v>0</v>
      </c>
      <c r="K44" s="325">
        <f t="shared" si="38"/>
        <v>0</v>
      </c>
    </row>
    <row r="45" spans="1:11" s="42" customFormat="1" hidden="1" x14ac:dyDescent="0.25">
      <c r="A45" s="367"/>
      <c r="B45" s="348"/>
      <c r="C45" s="351"/>
      <c r="D45" s="283" t="s">
        <v>2</v>
      </c>
      <c r="E45" s="284">
        <f>SUM(E42:E44)</f>
        <v>1072</v>
      </c>
      <c r="F45" s="285">
        <f t="shared" ref="F45" si="44">SUM(F42:F44)</f>
        <v>1027</v>
      </c>
      <c r="G45" s="285">
        <f t="shared" ref="G45" si="45">SUM(G42:G44)</f>
        <v>352</v>
      </c>
      <c r="H45" s="284">
        <f t="shared" ref="H45" si="46">SUM(H42:H44)</f>
        <v>173</v>
      </c>
      <c r="I45" s="285">
        <f t="shared" ref="I45" si="47">SUM(I42:I44)</f>
        <v>192</v>
      </c>
      <c r="J45" s="285">
        <f t="shared" ref="J45" si="48">SUM(J42:J44)</f>
        <v>84</v>
      </c>
      <c r="K45" s="284">
        <f t="shared" si="38"/>
        <v>2900</v>
      </c>
    </row>
    <row r="46" spans="1:11" s="42" customFormat="1" x14ac:dyDescent="0.25">
      <c r="A46" s="361">
        <v>7</v>
      </c>
      <c r="B46" s="339" t="s">
        <v>193</v>
      </c>
      <c r="C46" s="342" t="s">
        <v>59</v>
      </c>
      <c r="D46" s="44" t="s">
        <v>10</v>
      </c>
      <c r="E46" s="270">
        <f t="shared" ref="E46:J48" si="49">SUM(E38,E42)</f>
        <v>1334</v>
      </c>
      <c r="F46" s="151">
        <f t="shared" si="49"/>
        <v>1648</v>
      </c>
      <c r="G46" s="151">
        <f t="shared" si="49"/>
        <v>618</v>
      </c>
      <c r="H46" s="270">
        <f t="shared" si="49"/>
        <v>474</v>
      </c>
      <c r="I46" s="151">
        <f t="shared" si="49"/>
        <v>570</v>
      </c>
      <c r="J46" s="151">
        <f t="shared" si="49"/>
        <v>230</v>
      </c>
      <c r="K46" s="328">
        <f t="shared" si="38"/>
        <v>4874</v>
      </c>
    </row>
    <row r="47" spans="1:11" s="42" customFormat="1" x14ac:dyDescent="0.25">
      <c r="A47" s="362"/>
      <c r="B47" s="340"/>
      <c r="C47" s="343"/>
      <c r="D47" s="44" t="s">
        <v>16</v>
      </c>
      <c r="E47" s="269">
        <f t="shared" si="49"/>
        <v>2806</v>
      </c>
      <c r="F47" s="168">
        <f t="shared" si="49"/>
        <v>3183</v>
      </c>
      <c r="G47" s="168">
        <f t="shared" si="49"/>
        <v>1118</v>
      </c>
      <c r="H47" s="269">
        <f t="shared" si="49"/>
        <v>459</v>
      </c>
      <c r="I47" s="168">
        <f t="shared" si="49"/>
        <v>672</v>
      </c>
      <c r="J47" s="168">
        <f t="shared" si="49"/>
        <v>328</v>
      </c>
      <c r="K47" s="329">
        <f t="shared" si="38"/>
        <v>8566</v>
      </c>
    </row>
    <row r="48" spans="1:11" s="42" customFormat="1" x14ac:dyDescent="0.25">
      <c r="A48" s="362"/>
      <c r="B48" s="340"/>
      <c r="C48" s="343"/>
      <c r="D48" s="44" t="s">
        <v>27</v>
      </c>
      <c r="E48" s="269">
        <f t="shared" si="49"/>
        <v>1</v>
      </c>
      <c r="F48" s="168">
        <f t="shared" si="49"/>
        <v>2</v>
      </c>
      <c r="G48" s="168">
        <f t="shared" si="49"/>
        <v>1</v>
      </c>
      <c r="H48" s="269">
        <f t="shared" si="49"/>
        <v>0</v>
      </c>
      <c r="I48" s="168">
        <f t="shared" si="49"/>
        <v>0</v>
      </c>
      <c r="J48" s="168">
        <f t="shared" si="49"/>
        <v>0</v>
      </c>
      <c r="K48" s="330">
        <f t="shared" si="38"/>
        <v>4</v>
      </c>
    </row>
    <row r="49" spans="1:11" s="42" customFormat="1" x14ac:dyDescent="0.25">
      <c r="A49" s="363"/>
      <c r="B49" s="341"/>
      <c r="C49" s="344"/>
      <c r="D49" s="271" t="s">
        <v>2</v>
      </c>
      <c r="E49" s="272">
        <f>SUM(E46:E48)</f>
        <v>4141</v>
      </c>
      <c r="F49" s="273">
        <f t="shared" ref="F49" si="50">SUM(F46:F48)</f>
        <v>4833</v>
      </c>
      <c r="G49" s="273">
        <f t="shared" ref="G49" si="51">SUM(G46:G48)</f>
        <v>1737</v>
      </c>
      <c r="H49" s="272">
        <f t="shared" ref="H49" si="52">SUM(H46:H48)</f>
        <v>933</v>
      </c>
      <c r="I49" s="273">
        <f t="shared" ref="I49" si="53">SUM(I46:I48)</f>
        <v>1242</v>
      </c>
      <c r="J49" s="273">
        <f t="shared" ref="J49" si="54">SUM(J46:J48)</f>
        <v>558</v>
      </c>
      <c r="K49" s="331">
        <f t="shared" si="38"/>
        <v>13444</v>
      </c>
    </row>
    <row r="50" spans="1:11" s="42" customFormat="1" x14ac:dyDescent="0.25">
      <c r="A50" s="361">
        <v>8</v>
      </c>
      <c r="B50" s="339" t="s">
        <v>74</v>
      </c>
      <c r="C50" s="342" t="s">
        <v>75</v>
      </c>
      <c r="D50" s="44" t="s">
        <v>10</v>
      </c>
      <c r="E50" s="270">
        <v>1895</v>
      </c>
      <c r="F50" s="151">
        <v>3460</v>
      </c>
      <c r="G50" s="151">
        <v>1402</v>
      </c>
      <c r="H50" s="270">
        <v>534</v>
      </c>
      <c r="I50" s="151">
        <v>1040</v>
      </c>
      <c r="J50" s="151">
        <v>513</v>
      </c>
      <c r="K50" s="328">
        <f t="shared" si="38"/>
        <v>8844</v>
      </c>
    </row>
    <row r="51" spans="1:11" s="42" customFormat="1" x14ac:dyDescent="0.25">
      <c r="A51" s="362"/>
      <c r="B51" s="340"/>
      <c r="C51" s="343"/>
      <c r="D51" s="44" t="s">
        <v>16</v>
      </c>
      <c r="E51" s="269">
        <v>748</v>
      </c>
      <c r="F51" s="168">
        <v>1895</v>
      </c>
      <c r="G51" s="168">
        <v>723</v>
      </c>
      <c r="H51" s="269">
        <v>103</v>
      </c>
      <c r="I51" s="168">
        <v>279</v>
      </c>
      <c r="J51" s="168">
        <v>122</v>
      </c>
      <c r="K51" s="329">
        <f t="shared" si="38"/>
        <v>3870</v>
      </c>
    </row>
    <row r="52" spans="1:11" s="42" customFormat="1" x14ac:dyDescent="0.25">
      <c r="A52" s="362"/>
      <c r="B52" s="340"/>
      <c r="C52" s="343"/>
      <c r="D52" s="44" t="s">
        <v>27</v>
      </c>
      <c r="E52" s="269">
        <v>7</v>
      </c>
      <c r="F52" s="168">
        <v>8</v>
      </c>
      <c r="G52" s="168">
        <v>9</v>
      </c>
      <c r="H52" s="269">
        <v>1</v>
      </c>
      <c r="I52" s="168">
        <v>3</v>
      </c>
      <c r="J52" s="168">
        <v>0</v>
      </c>
      <c r="K52" s="330">
        <f t="shared" si="38"/>
        <v>28</v>
      </c>
    </row>
    <row r="53" spans="1:11" s="42" customFormat="1" x14ac:dyDescent="0.25">
      <c r="A53" s="363"/>
      <c r="B53" s="341"/>
      <c r="C53" s="344"/>
      <c r="D53" s="271" t="s">
        <v>2</v>
      </c>
      <c r="E53" s="272">
        <f>SUM(E50:E52)</f>
        <v>2650</v>
      </c>
      <c r="F53" s="273">
        <f t="shared" ref="F53" si="55">SUM(F50:F52)</f>
        <v>5363</v>
      </c>
      <c r="G53" s="273">
        <f t="shared" ref="G53" si="56">SUM(G50:G52)</f>
        <v>2134</v>
      </c>
      <c r="H53" s="272">
        <f t="shared" ref="H53" si="57">SUM(H50:H52)</f>
        <v>638</v>
      </c>
      <c r="I53" s="273">
        <f t="shared" ref="I53" si="58">SUM(I50:I52)</f>
        <v>1322</v>
      </c>
      <c r="J53" s="273">
        <f t="shared" ref="J53" si="59">SUM(J50:J52)</f>
        <v>635</v>
      </c>
      <c r="K53" s="331">
        <f t="shared" si="38"/>
        <v>12742</v>
      </c>
    </row>
    <row r="54" spans="1:11" s="42" customFormat="1" x14ac:dyDescent="0.25">
      <c r="A54" s="361">
        <v>9</v>
      </c>
      <c r="B54" s="339" t="s">
        <v>68</v>
      </c>
      <c r="C54" s="342" t="s">
        <v>69</v>
      </c>
      <c r="D54" s="44" t="s">
        <v>10</v>
      </c>
      <c r="E54" s="270">
        <v>788</v>
      </c>
      <c r="F54" s="151">
        <v>1434</v>
      </c>
      <c r="G54" s="151">
        <v>568</v>
      </c>
      <c r="H54" s="270">
        <v>594</v>
      </c>
      <c r="I54" s="151">
        <v>1202</v>
      </c>
      <c r="J54" s="151">
        <v>577</v>
      </c>
      <c r="K54" s="328">
        <f t="shared" si="38"/>
        <v>5163</v>
      </c>
    </row>
    <row r="55" spans="1:11" s="42" customFormat="1" x14ac:dyDescent="0.25">
      <c r="A55" s="362"/>
      <c r="B55" s="340"/>
      <c r="C55" s="343"/>
      <c r="D55" s="44" t="s">
        <v>16</v>
      </c>
      <c r="E55" s="269">
        <v>1235</v>
      </c>
      <c r="F55" s="168">
        <v>1191</v>
      </c>
      <c r="G55" s="168">
        <v>391</v>
      </c>
      <c r="H55" s="269">
        <v>1105</v>
      </c>
      <c r="I55" s="168">
        <v>970</v>
      </c>
      <c r="J55" s="168">
        <v>325</v>
      </c>
      <c r="K55" s="329">
        <f t="shared" si="38"/>
        <v>5217</v>
      </c>
    </row>
    <row r="56" spans="1:11" s="42" customFormat="1" x14ac:dyDescent="0.25">
      <c r="A56" s="362"/>
      <c r="B56" s="340"/>
      <c r="C56" s="343"/>
      <c r="D56" s="44" t="s">
        <v>27</v>
      </c>
      <c r="E56" s="269">
        <v>0</v>
      </c>
      <c r="F56" s="168">
        <v>0</v>
      </c>
      <c r="G56" s="168">
        <v>0</v>
      </c>
      <c r="H56" s="269">
        <v>0</v>
      </c>
      <c r="I56" s="168">
        <v>0</v>
      </c>
      <c r="J56" s="168">
        <v>0</v>
      </c>
      <c r="K56" s="330">
        <f t="shared" si="38"/>
        <v>0</v>
      </c>
    </row>
    <row r="57" spans="1:11" s="42" customFormat="1" x14ac:dyDescent="0.25">
      <c r="A57" s="363"/>
      <c r="B57" s="341"/>
      <c r="C57" s="344"/>
      <c r="D57" s="271" t="s">
        <v>2</v>
      </c>
      <c r="E57" s="272">
        <f>SUM(E54:E56)</f>
        <v>2023</v>
      </c>
      <c r="F57" s="273">
        <f t="shared" ref="F57" si="60">SUM(F54:F56)</f>
        <v>2625</v>
      </c>
      <c r="G57" s="273">
        <f t="shared" ref="G57" si="61">SUM(G54:G56)</f>
        <v>959</v>
      </c>
      <c r="H57" s="272">
        <f t="shared" ref="H57" si="62">SUM(H54:H56)</f>
        <v>1699</v>
      </c>
      <c r="I57" s="273">
        <f t="shared" ref="I57" si="63">SUM(I54:I56)</f>
        <v>2172</v>
      </c>
      <c r="J57" s="273">
        <f t="shared" ref="J57" si="64">SUM(J54:J56)</f>
        <v>902</v>
      </c>
      <c r="K57" s="331">
        <f t="shared" si="38"/>
        <v>10380</v>
      </c>
    </row>
    <row r="58" spans="1:11" s="42" customFormat="1" hidden="1" x14ac:dyDescent="0.25">
      <c r="A58" s="368"/>
      <c r="B58" s="346" t="s">
        <v>65</v>
      </c>
      <c r="C58" s="349" t="s">
        <v>66</v>
      </c>
      <c r="D58" s="276" t="s">
        <v>10</v>
      </c>
      <c r="E58" s="286">
        <v>23</v>
      </c>
      <c r="F58" s="287">
        <v>114</v>
      </c>
      <c r="G58" s="287">
        <v>30</v>
      </c>
      <c r="H58" s="286">
        <v>76</v>
      </c>
      <c r="I58" s="287">
        <v>228</v>
      </c>
      <c r="J58" s="287">
        <v>71</v>
      </c>
      <c r="K58" s="327">
        <f t="shared" si="38"/>
        <v>542</v>
      </c>
    </row>
    <row r="59" spans="1:11" s="42" customFormat="1" hidden="1" x14ac:dyDescent="0.25">
      <c r="A59" s="366"/>
      <c r="B59" s="347"/>
      <c r="C59" s="350"/>
      <c r="D59" s="276" t="s">
        <v>16</v>
      </c>
      <c r="E59" s="279">
        <v>301</v>
      </c>
      <c r="F59" s="280">
        <v>498</v>
      </c>
      <c r="G59" s="280">
        <v>176</v>
      </c>
      <c r="H59" s="279">
        <v>922</v>
      </c>
      <c r="I59" s="280">
        <v>1228</v>
      </c>
      <c r="J59" s="280">
        <v>516</v>
      </c>
      <c r="K59" s="324">
        <f t="shared" si="38"/>
        <v>3641</v>
      </c>
    </row>
    <row r="60" spans="1:11" s="42" customFormat="1" hidden="1" x14ac:dyDescent="0.25">
      <c r="A60" s="366"/>
      <c r="B60" s="347"/>
      <c r="C60" s="350"/>
      <c r="D60" s="276" t="s">
        <v>27</v>
      </c>
      <c r="E60" s="279">
        <v>0</v>
      </c>
      <c r="F60" s="280">
        <v>2</v>
      </c>
      <c r="G60" s="280">
        <v>0</v>
      </c>
      <c r="H60" s="279">
        <v>0</v>
      </c>
      <c r="I60" s="280">
        <v>1</v>
      </c>
      <c r="J60" s="280">
        <v>1</v>
      </c>
      <c r="K60" s="325">
        <f t="shared" si="38"/>
        <v>4</v>
      </c>
    </row>
    <row r="61" spans="1:11" s="42" customFormat="1" hidden="1" x14ac:dyDescent="0.25">
      <c r="A61" s="367"/>
      <c r="B61" s="348"/>
      <c r="C61" s="351"/>
      <c r="D61" s="283" t="s">
        <v>2</v>
      </c>
      <c r="E61" s="284">
        <f>SUM(E58:E60)</f>
        <v>324</v>
      </c>
      <c r="F61" s="285">
        <f t="shared" ref="F61" si="65">SUM(F58:F60)</f>
        <v>614</v>
      </c>
      <c r="G61" s="285">
        <f t="shared" ref="G61" si="66">SUM(G58:G60)</f>
        <v>206</v>
      </c>
      <c r="H61" s="284">
        <f t="shared" ref="H61" si="67">SUM(H58:H60)</f>
        <v>998</v>
      </c>
      <c r="I61" s="285">
        <f t="shared" ref="I61" si="68">SUM(I58:I60)</f>
        <v>1457</v>
      </c>
      <c r="J61" s="285">
        <f t="shared" ref="J61" si="69">SUM(J58:J60)</f>
        <v>588</v>
      </c>
      <c r="K61" s="284">
        <f t="shared" si="38"/>
        <v>4187</v>
      </c>
    </row>
    <row r="62" spans="1:11" s="42" customFormat="1" hidden="1" x14ac:dyDescent="0.25">
      <c r="A62" s="368"/>
      <c r="B62" s="346" t="s">
        <v>67</v>
      </c>
      <c r="C62" s="349" t="s">
        <v>66</v>
      </c>
      <c r="D62" s="276" t="s">
        <v>10</v>
      </c>
      <c r="E62" s="286">
        <v>14</v>
      </c>
      <c r="F62" s="287">
        <v>18</v>
      </c>
      <c r="G62" s="287">
        <v>3</v>
      </c>
      <c r="H62" s="286">
        <v>42</v>
      </c>
      <c r="I62" s="287">
        <v>63</v>
      </c>
      <c r="J62" s="287">
        <v>13</v>
      </c>
      <c r="K62" s="327">
        <f t="shared" si="38"/>
        <v>153</v>
      </c>
    </row>
    <row r="63" spans="1:11" s="42" customFormat="1" hidden="1" x14ac:dyDescent="0.25">
      <c r="A63" s="366"/>
      <c r="B63" s="347"/>
      <c r="C63" s="350"/>
      <c r="D63" s="276" t="s">
        <v>16</v>
      </c>
      <c r="E63" s="279">
        <v>349</v>
      </c>
      <c r="F63" s="280">
        <v>805</v>
      </c>
      <c r="G63" s="280">
        <v>288</v>
      </c>
      <c r="H63" s="279">
        <v>679</v>
      </c>
      <c r="I63" s="280">
        <v>1065</v>
      </c>
      <c r="J63" s="280">
        <v>438</v>
      </c>
      <c r="K63" s="324">
        <f t="shared" si="38"/>
        <v>3624</v>
      </c>
    </row>
    <row r="64" spans="1:11" s="42" customFormat="1" hidden="1" x14ac:dyDescent="0.25">
      <c r="A64" s="366"/>
      <c r="B64" s="347"/>
      <c r="C64" s="350"/>
      <c r="D64" s="276" t="s">
        <v>27</v>
      </c>
      <c r="E64" s="279">
        <v>0</v>
      </c>
      <c r="F64" s="280">
        <v>0</v>
      </c>
      <c r="G64" s="280">
        <v>0</v>
      </c>
      <c r="H64" s="279">
        <v>0</v>
      </c>
      <c r="I64" s="280">
        <v>0</v>
      </c>
      <c r="J64" s="280">
        <v>0</v>
      </c>
      <c r="K64" s="325">
        <f t="shared" si="38"/>
        <v>0</v>
      </c>
    </row>
    <row r="65" spans="1:11" s="42" customFormat="1" hidden="1" x14ac:dyDescent="0.25">
      <c r="A65" s="367"/>
      <c r="B65" s="348"/>
      <c r="C65" s="351"/>
      <c r="D65" s="283" t="s">
        <v>2</v>
      </c>
      <c r="E65" s="284">
        <f>SUM(E62:E64)</f>
        <v>363</v>
      </c>
      <c r="F65" s="285">
        <f t="shared" ref="F65" si="70">SUM(F62:F64)</f>
        <v>823</v>
      </c>
      <c r="G65" s="285">
        <f t="shared" ref="G65" si="71">SUM(G62:G64)</f>
        <v>291</v>
      </c>
      <c r="H65" s="284">
        <f t="shared" ref="H65" si="72">SUM(H62:H64)</f>
        <v>721</v>
      </c>
      <c r="I65" s="285">
        <f t="shared" ref="I65" si="73">SUM(I62:I64)</f>
        <v>1128</v>
      </c>
      <c r="J65" s="285">
        <f t="shared" ref="J65" si="74">SUM(J62:J64)</f>
        <v>451</v>
      </c>
      <c r="K65" s="284">
        <f t="shared" si="38"/>
        <v>3777</v>
      </c>
    </row>
    <row r="66" spans="1:11" s="42" customFormat="1" x14ac:dyDescent="0.25">
      <c r="A66" s="361">
        <v>10</v>
      </c>
      <c r="B66" s="339" t="s">
        <v>194</v>
      </c>
      <c r="C66" s="342" t="s">
        <v>66</v>
      </c>
      <c r="D66" s="44" t="s">
        <v>10</v>
      </c>
      <c r="E66" s="270">
        <f t="shared" ref="E66:J68" si="75">SUM(E58,E62)</f>
        <v>37</v>
      </c>
      <c r="F66" s="151">
        <f t="shared" si="75"/>
        <v>132</v>
      </c>
      <c r="G66" s="151">
        <f t="shared" si="75"/>
        <v>33</v>
      </c>
      <c r="H66" s="270">
        <f t="shared" si="75"/>
        <v>118</v>
      </c>
      <c r="I66" s="151">
        <f t="shared" si="75"/>
        <v>291</v>
      </c>
      <c r="J66" s="151">
        <f t="shared" si="75"/>
        <v>84</v>
      </c>
      <c r="K66" s="328">
        <f t="shared" si="38"/>
        <v>695</v>
      </c>
    </row>
    <row r="67" spans="1:11" s="42" customFormat="1" x14ac:dyDescent="0.25">
      <c r="A67" s="362"/>
      <c r="B67" s="340"/>
      <c r="C67" s="343"/>
      <c r="D67" s="44" t="s">
        <v>16</v>
      </c>
      <c r="E67" s="269">
        <f t="shared" si="75"/>
        <v>650</v>
      </c>
      <c r="F67" s="168">
        <f t="shared" si="75"/>
        <v>1303</v>
      </c>
      <c r="G67" s="168">
        <f t="shared" si="75"/>
        <v>464</v>
      </c>
      <c r="H67" s="269">
        <f t="shared" si="75"/>
        <v>1601</v>
      </c>
      <c r="I67" s="168">
        <f t="shared" si="75"/>
        <v>2293</v>
      </c>
      <c r="J67" s="168">
        <f t="shared" si="75"/>
        <v>954</v>
      </c>
      <c r="K67" s="329">
        <f t="shared" si="38"/>
        <v>7265</v>
      </c>
    </row>
    <row r="68" spans="1:11" s="42" customFormat="1" x14ac:dyDescent="0.25">
      <c r="A68" s="362"/>
      <c r="B68" s="340"/>
      <c r="C68" s="343"/>
      <c r="D68" s="44" t="s">
        <v>27</v>
      </c>
      <c r="E68" s="269">
        <f t="shared" si="75"/>
        <v>0</v>
      </c>
      <c r="F68" s="168">
        <f t="shared" si="75"/>
        <v>2</v>
      </c>
      <c r="G68" s="168">
        <f t="shared" si="75"/>
        <v>0</v>
      </c>
      <c r="H68" s="269">
        <f t="shared" si="75"/>
        <v>0</v>
      </c>
      <c r="I68" s="168">
        <f t="shared" si="75"/>
        <v>1</v>
      </c>
      <c r="J68" s="168">
        <f t="shared" si="75"/>
        <v>1</v>
      </c>
      <c r="K68" s="330">
        <f t="shared" si="38"/>
        <v>4</v>
      </c>
    </row>
    <row r="69" spans="1:11" s="42" customFormat="1" x14ac:dyDescent="0.25">
      <c r="A69" s="363"/>
      <c r="B69" s="341"/>
      <c r="C69" s="344"/>
      <c r="D69" s="271" t="s">
        <v>2</v>
      </c>
      <c r="E69" s="272">
        <f>SUM(E66:E68)</f>
        <v>687</v>
      </c>
      <c r="F69" s="273">
        <f t="shared" ref="F69" si="76">SUM(F66:F68)</f>
        <v>1437</v>
      </c>
      <c r="G69" s="273">
        <f t="shared" ref="G69" si="77">SUM(G66:G68)</f>
        <v>497</v>
      </c>
      <c r="H69" s="272">
        <f t="shared" ref="H69" si="78">SUM(H66:H68)</f>
        <v>1719</v>
      </c>
      <c r="I69" s="273">
        <f t="shared" ref="I69" si="79">SUM(I66:I68)</f>
        <v>2585</v>
      </c>
      <c r="J69" s="273">
        <f t="shared" ref="J69" si="80">SUM(J66:J68)</f>
        <v>1039</v>
      </c>
      <c r="K69" s="331">
        <f t="shared" si="38"/>
        <v>7964</v>
      </c>
    </row>
    <row r="70" spans="1:11" s="42" customFormat="1" x14ac:dyDescent="0.25">
      <c r="A70" s="361">
        <v>11</v>
      </c>
      <c r="B70" s="339" t="s">
        <v>78</v>
      </c>
      <c r="C70" s="342" t="s">
        <v>79</v>
      </c>
      <c r="D70" s="44" t="s">
        <v>10</v>
      </c>
      <c r="E70" s="270">
        <v>844</v>
      </c>
      <c r="F70" s="151">
        <v>1494</v>
      </c>
      <c r="G70" s="151">
        <v>900</v>
      </c>
      <c r="H70" s="270">
        <v>202</v>
      </c>
      <c r="I70" s="151">
        <v>399</v>
      </c>
      <c r="J70" s="151">
        <v>304</v>
      </c>
      <c r="K70" s="328">
        <f t="shared" ref="K70:K97" si="81">SUM(E70:J70)</f>
        <v>4143</v>
      </c>
    </row>
    <row r="71" spans="1:11" s="42" customFormat="1" x14ac:dyDescent="0.25">
      <c r="A71" s="362"/>
      <c r="B71" s="340"/>
      <c r="C71" s="343"/>
      <c r="D71" s="44" t="s">
        <v>16</v>
      </c>
      <c r="E71" s="269">
        <v>553</v>
      </c>
      <c r="F71" s="168">
        <v>1500</v>
      </c>
      <c r="G71" s="168">
        <v>615</v>
      </c>
      <c r="H71" s="269">
        <v>86</v>
      </c>
      <c r="I71" s="168">
        <v>296</v>
      </c>
      <c r="J71" s="168">
        <v>121</v>
      </c>
      <c r="K71" s="329">
        <f t="shared" si="81"/>
        <v>3171</v>
      </c>
    </row>
    <row r="72" spans="1:11" s="42" customFormat="1" x14ac:dyDescent="0.25">
      <c r="A72" s="362"/>
      <c r="B72" s="340"/>
      <c r="C72" s="343"/>
      <c r="D72" s="44" t="s">
        <v>27</v>
      </c>
      <c r="E72" s="269">
        <v>0</v>
      </c>
      <c r="F72" s="168">
        <v>1</v>
      </c>
      <c r="G72" s="168">
        <v>0</v>
      </c>
      <c r="H72" s="269">
        <v>0</v>
      </c>
      <c r="I72" s="168">
        <v>1</v>
      </c>
      <c r="J72" s="168">
        <v>0</v>
      </c>
      <c r="K72" s="330">
        <f t="shared" si="81"/>
        <v>2</v>
      </c>
    </row>
    <row r="73" spans="1:11" s="42" customFormat="1" x14ac:dyDescent="0.25">
      <c r="A73" s="363"/>
      <c r="B73" s="341"/>
      <c r="C73" s="344"/>
      <c r="D73" s="271" t="s">
        <v>2</v>
      </c>
      <c r="E73" s="272">
        <f>SUM(E70:E72)</f>
        <v>1397</v>
      </c>
      <c r="F73" s="273">
        <f t="shared" ref="F73" si="82">SUM(F70:F72)</f>
        <v>2995</v>
      </c>
      <c r="G73" s="273">
        <f t="shared" ref="G73" si="83">SUM(G70:G72)</f>
        <v>1515</v>
      </c>
      <c r="H73" s="272">
        <f t="shared" ref="H73" si="84">SUM(H70:H72)</f>
        <v>288</v>
      </c>
      <c r="I73" s="273">
        <f t="shared" ref="I73" si="85">SUM(I70:I72)</f>
        <v>696</v>
      </c>
      <c r="J73" s="273">
        <f t="shared" ref="J73" si="86">SUM(J70:J72)</f>
        <v>425</v>
      </c>
      <c r="K73" s="331">
        <f t="shared" si="81"/>
        <v>7316</v>
      </c>
    </row>
    <row r="74" spans="1:11" x14ac:dyDescent="0.25">
      <c r="A74" s="361">
        <v>12</v>
      </c>
      <c r="B74" s="339" t="s">
        <v>88</v>
      </c>
      <c r="C74" s="342" t="s">
        <v>89</v>
      </c>
      <c r="D74" s="44" t="s">
        <v>10</v>
      </c>
      <c r="E74" s="270">
        <v>1369</v>
      </c>
      <c r="F74" s="151">
        <v>490</v>
      </c>
      <c r="G74" s="151">
        <v>116</v>
      </c>
      <c r="H74" s="270">
        <v>269</v>
      </c>
      <c r="I74" s="151">
        <v>142</v>
      </c>
      <c r="J74" s="151">
        <v>31</v>
      </c>
      <c r="K74" s="328">
        <f t="shared" si="81"/>
        <v>2417</v>
      </c>
    </row>
    <row r="75" spans="1:11" x14ac:dyDescent="0.25">
      <c r="A75" s="362"/>
      <c r="B75" s="340"/>
      <c r="C75" s="343"/>
      <c r="D75" s="44" t="s">
        <v>16</v>
      </c>
      <c r="E75" s="269">
        <v>1127</v>
      </c>
      <c r="F75" s="168">
        <v>1056</v>
      </c>
      <c r="G75" s="168">
        <v>222</v>
      </c>
      <c r="H75" s="269">
        <v>222</v>
      </c>
      <c r="I75" s="168">
        <v>257</v>
      </c>
      <c r="J75" s="168">
        <v>71</v>
      </c>
      <c r="K75" s="329">
        <f t="shared" si="81"/>
        <v>2955</v>
      </c>
    </row>
    <row r="76" spans="1:11" x14ac:dyDescent="0.25">
      <c r="A76" s="362"/>
      <c r="B76" s="340"/>
      <c r="C76" s="343"/>
      <c r="D76" s="44" t="s">
        <v>27</v>
      </c>
      <c r="E76" s="269">
        <v>5</v>
      </c>
      <c r="F76" s="168">
        <v>1</v>
      </c>
      <c r="G76" s="168">
        <v>0</v>
      </c>
      <c r="H76" s="269">
        <v>1</v>
      </c>
      <c r="I76" s="168">
        <v>0</v>
      </c>
      <c r="J76" s="168">
        <v>0</v>
      </c>
      <c r="K76" s="330">
        <f t="shared" si="81"/>
        <v>7</v>
      </c>
    </row>
    <row r="77" spans="1:11" s="42" customFormat="1" x14ac:dyDescent="0.25">
      <c r="A77" s="363"/>
      <c r="B77" s="341"/>
      <c r="C77" s="344"/>
      <c r="D77" s="271" t="s">
        <v>2</v>
      </c>
      <c r="E77" s="272">
        <f>SUM(E74:E76)</f>
        <v>2501</v>
      </c>
      <c r="F77" s="273">
        <f t="shared" ref="F77" si="87">SUM(F74:F76)</f>
        <v>1547</v>
      </c>
      <c r="G77" s="273">
        <f t="shared" ref="G77" si="88">SUM(G74:G76)</f>
        <v>338</v>
      </c>
      <c r="H77" s="272">
        <f t="shared" ref="H77" si="89">SUM(H74:H76)</f>
        <v>492</v>
      </c>
      <c r="I77" s="273">
        <f t="shared" ref="I77" si="90">SUM(I74:I76)</f>
        <v>399</v>
      </c>
      <c r="J77" s="273">
        <f t="shared" ref="J77" si="91">SUM(J74:J76)</f>
        <v>102</v>
      </c>
      <c r="K77" s="331">
        <f t="shared" si="81"/>
        <v>5379</v>
      </c>
    </row>
    <row r="78" spans="1:11" s="42" customFormat="1" x14ac:dyDescent="0.25">
      <c r="A78" s="361">
        <v>13</v>
      </c>
      <c r="B78" s="339" t="s">
        <v>72</v>
      </c>
      <c r="C78" s="342" t="s">
        <v>73</v>
      </c>
      <c r="D78" s="73" t="s">
        <v>10</v>
      </c>
      <c r="E78" s="289">
        <v>626</v>
      </c>
      <c r="F78" s="74">
        <v>558</v>
      </c>
      <c r="G78" s="74">
        <v>108</v>
      </c>
      <c r="H78" s="289">
        <v>239</v>
      </c>
      <c r="I78" s="74">
        <v>219</v>
      </c>
      <c r="J78" s="74">
        <v>38</v>
      </c>
      <c r="K78" s="328">
        <f t="shared" si="81"/>
        <v>1788</v>
      </c>
    </row>
    <row r="79" spans="1:11" s="42" customFormat="1" x14ac:dyDescent="0.25">
      <c r="A79" s="362"/>
      <c r="B79" s="340"/>
      <c r="C79" s="343"/>
      <c r="D79" s="44" t="s">
        <v>16</v>
      </c>
      <c r="E79" s="269">
        <v>1158</v>
      </c>
      <c r="F79" s="168">
        <v>1398</v>
      </c>
      <c r="G79" s="168">
        <v>236</v>
      </c>
      <c r="H79" s="269">
        <v>312</v>
      </c>
      <c r="I79" s="168">
        <v>362</v>
      </c>
      <c r="J79" s="168">
        <v>55</v>
      </c>
      <c r="K79" s="329">
        <f t="shared" si="81"/>
        <v>3521</v>
      </c>
    </row>
    <row r="80" spans="1:11" s="42" customFormat="1" x14ac:dyDescent="0.25">
      <c r="A80" s="362"/>
      <c r="B80" s="340"/>
      <c r="C80" s="343"/>
      <c r="D80" s="44" t="s">
        <v>27</v>
      </c>
      <c r="E80" s="269">
        <v>0</v>
      </c>
      <c r="F80" s="168">
        <v>0</v>
      </c>
      <c r="G80" s="168">
        <v>0</v>
      </c>
      <c r="H80" s="269">
        <v>0</v>
      </c>
      <c r="I80" s="168">
        <v>0</v>
      </c>
      <c r="J80" s="168">
        <v>0</v>
      </c>
      <c r="K80" s="330">
        <f t="shared" si="81"/>
        <v>0</v>
      </c>
    </row>
    <row r="81" spans="1:11" s="42" customFormat="1" x14ac:dyDescent="0.25">
      <c r="A81" s="363"/>
      <c r="B81" s="341"/>
      <c r="C81" s="344"/>
      <c r="D81" s="271" t="s">
        <v>2</v>
      </c>
      <c r="E81" s="272">
        <f>SUM(E78:E80)</f>
        <v>1784</v>
      </c>
      <c r="F81" s="273">
        <f t="shared" ref="F81" si="92">SUM(F78:F80)</f>
        <v>1956</v>
      </c>
      <c r="G81" s="273">
        <f t="shared" ref="G81" si="93">SUM(G78:G80)</f>
        <v>344</v>
      </c>
      <c r="H81" s="272">
        <f t="shared" ref="H81" si="94">SUM(H78:H80)</f>
        <v>551</v>
      </c>
      <c r="I81" s="273">
        <f t="shared" ref="I81" si="95">SUM(I78:I80)</f>
        <v>581</v>
      </c>
      <c r="J81" s="273">
        <f t="shared" ref="J81" si="96">SUM(J78:J80)</f>
        <v>93</v>
      </c>
      <c r="K81" s="331">
        <f t="shared" si="81"/>
        <v>5309</v>
      </c>
    </row>
    <row r="82" spans="1:11" s="42" customFormat="1" x14ac:dyDescent="0.25">
      <c r="A82" s="361">
        <v>14</v>
      </c>
      <c r="B82" s="339" t="s">
        <v>61</v>
      </c>
      <c r="C82" s="342" t="s">
        <v>62</v>
      </c>
      <c r="D82" s="73" t="s">
        <v>10</v>
      </c>
      <c r="E82" s="289">
        <v>212</v>
      </c>
      <c r="F82" s="74">
        <v>404</v>
      </c>
      <c r="G82" s="74">
        <v>134</v>
      </c>
      <c r="H82" s="289">
        <v>65</v>
      </c>
      <c r="I82" s="74">
        <v>145</v>
      </c>
      <c r="J82" s="74">
        <v>47</v>
      </c>
      <c r="K82" s="328">
        <f t="shared" si="81"/>
        <v>1007</v>
      </c>
    </row>
    <row r="83" spans="1:11" s="42" customFormat="1" x14ac:dyDescent="0.25">
      <c r="A83" s="362"/>
      <c r="B83" s="340"/>
      <c r="C83" s="343"/>
      <c r="D83" s="44" t="s">
        <v>16</v>
      </c>
      <c r="E83" s="269">
        <v>756</v>
      </c>
      <c r="F83" s="168">
        <v>1508</v>
      </c>
      <c r="G83" s="168">
        <v>455</v>
      </c>
      <c r="H83" s="269">
        <v>299</v>
      </c>
      <c r="I83" s="168">
        <v>657</v>
      </c>
      <c r="J83" s="168">
        <v>271</v>
      </c>
      <c r="K83" s="329">
        <f t="shared" si="81"/>
        <v>3946</v>
      </c>
    </row>
    <row r="84" spans="1:11" s="42" customFormat="1" x14ac:dyDescent="0.25">
      <c r="A84" s="362"/>
      <c r="B84" s="340"/>
      <c r="C84" s="343"/>
      <c r="D84" s="44" t="s">
        <v>27</v>
      </c>
      <c r="E84" s="269">
        <v>1</v>
      </c>
      <c r="F84" s="168">
        <v>0</v>
      </c>
      <c r="G84" s="168">
        <v>0</v>
      </c>
      <c r="H84" s="269">
        <v>0</v>
      </c>
      <c r="I84" s="168">
        <v>0</v>
      </c>
      <c r="J84" s="168">
        <v>0</v>
      </c>
      <c r="K84" s="330">
        <f t="shared" si="81"/>
        <v>1</v>
      </c>
    </row>
    <row r="85" spans="1:11" s="42" customFormat="1" x14ac:dyDescent="0.25">
      <c r="A85" s="363"/>
      <c r="B85" s="341"/>
      <c r="C85" s="344"/>
      <c r="D85" s="271" t="s">
        <v>2</v>
      </c>
      <c r="E85" s="272">
        <f>SUM(E82:E84)</f>
        <v>969</v>
      </c>
      <c r="F85" s="273">
        <f t="shared" ref="F85" si="97">SUM(F82:F84)</f>
        <v>1912</v>
      </c>
      <c r="G85" s="273">
        <f t="shared" ref="G85" si="98">SUM(G82:G84)</f>
        <v>589</v>
      </c>
      <c r="H85" s="272">
        <f t="shared" ref="H85" si="99">SUM(H82:H84)</f>
        <v>364</v>
      </c>
      <c r="I85" s="273">
        <f t="shared" ref="I85" si="100">SUM(I82:I84)</f>
        <v>802</v>
      </c>
      <c r="J85" s="273">
        <f t="shared" ref="J85" si="101">SUM(J82:J84)</f>
        <v>318</v>
      </c>
      <c r="K85" s="332">
        <f t="shared" si="81"/>
        <v>4954</v>
      </c>
    </row>
    <row r="86" spans="1:11" s="42" customFormat="1" x14ac:dyDescent="0.25">
      <c r="A86" s="361">
        <v>15</v>
      </c>
      <c r="B86" s="339" t="s">
        <v>84</v>
      </c>
      <c r="C86" s="342" t="s">
        <v>85</v>
      </c>
      <c r="D86" s="44" t="s">
        <v>10</v>
      </c>
      <c r="E86" s="270">
        <v>115</v>
      </c>
      <c r="F86" s="151">
        <v>34</v>
      </c>
      <c r="G86" s="151">
        <v>4</v>
      </c>
      <c r="H86" s="270">
        <v>969</v>
      </c>
      <c r="I86" s="151">
        <v>295</v>
      </c>
      <c r="J86" s="151">
        <v>12</v>
      </c>
      <c r="K86" s="328">
        <f t="shared" si="81"/>
        <v>1429</v>
      </c>
    </row>
    <row r="87" spans="1:11" s="42" customFormat="1" x14ac:dyDescent="0.25">
      <c r="A87" s="362"/>
      <c r="B87" s="340"/>
      <c r="C87" s="343"/>
      <c r="D87" s="44" t="s">
        <v>16</v>
      </c>
      <c r="E87" s="269">
        <v>179</v>
      </c>
      <c r="F87" s="168">
        <v>140</v>
      </c>
      <c r="G87" s="168">
        <v>16</v>
      </c>
      <c r="H87" s="269">
        <v>1292</v>
      </c>
      <c r="I87" s="168">
        <v>867</v>
      </c>
      <c r="J87" s="168">
        <v>29</v>
      </c>
      <c r="K87" s="329">
        <f t="shared" si="81"/>
        <v>2523</v>
      </c>
    </row>
    <row r="88" spans="1:11" s="42" customFormat="1" x14ac:dyDescent="0.25">
      <c r="A88" s="362"/>
      <c r="B88" s="340"/>
      <c r="C88" s="343"/>
      <c r="D88" s="44" t="s">
        <v>27</v>
      </c>
      <c r="E88" s="269">
        <v>0</v>
      </c>
      <c r="F88" s="168">
        <v>0</v>
      </c>
      <c r="G88" s="168">
        <v>0</v>
      </c>
      <c r="H88" s="269">
        <v>0</v>
      </c>
      <c r="I88" s="168">
        <v>0</v>
      </c>
      <c r="J88" s="168">
        <v>0</v>
      </c>
      <c r="K88" s="330">
        <f t="shared" si="81"/>
        <v>0</v>
      </c>
    </row>
    <row r="89" spans="1:11" s="42" customFormat="1" x14ac:dyDescent="0.25">
      <c r="A89" s="363"/>
      <c r="B89" s="341"/>
      <c r="C89" s="344"/>
      <c r="D89" s="271" t="s">
        <v>2</v>
      </c>
      <c r="E89" s="272">
        <f>SUM(E86:E88)</f>
        <v>294</v>
      </c>
      <c r="F89" s="273">
        <f t="shared" ref="F89" si="102">SUM(F86:F88)</f>
        <v>174</v>
      </c>
      <c r="G89" s="273">
        <f t="shared" ref="G89" si="103">SUM(G86:G88)</f>
        <v>20</v>
      </c>
      <c r="H89" s="272">
        <f t="shared" ref="H89" si="104">SUM(H86:H88)</f>
        <v>2261</v>
      </c>
      <c r="I89" s="273">
        <f t="shared" ref="I89" si="105">SUM(I86:I88)</f>
        <v>1162</v>
      </c>
      <c r="J89" s="273">
        <f t="shared" ref="J89" si="106">SUM(J86:J88)</f>
        <v>41</v>
      </c>
      <c r="K89" s="331">
        <f t="shared" si="81"/>
        <v>3952</v>
      </c>
    </row>
    <row r="90" spans="1:11" s="42" customFormat="1" x14ac:dyDescent="0.25">
      <c r="A90" s="361">
        <v>16</v>
      </c>
      <c r="B90" s="339" t="s">
        <v>80</v>
      </c>
      <c r="C90" s="342" t="s">
        <v>81</v>
      </c>
      <c r="D90" s="44" t="s">
        <v>10</v>
      </c>
      <c r="E90" s="270">
        <v>739</v>
      </c>
      <c r="F90" s="151">
        <v>468</v>
      </c>
      <c r="G90" s="151">
        <v>74</v>
      </c>
      <c r="H90" s="270">
        <v>757</v>
      </c>
      <c r="I90" s="151">
        <v>318</v>
      </c>
      <c r="J90" s="151">
        <v>24</v>
      </c>
      <c r="K90" s="328">
        <f t="shared" si="81"/>
        <v>2380</v>
      </c>
    </row>
    <row r="91" spans="1:11" s="42" customFormat="1" x14ac:dyDescent="0.25">
      <c r="A91" s="362"/>
      <c r="B91" s="340"/>
      <c r="C91" s="343"/>
      <c r="D91" s="44" t="s">
        <v>16</v>
      </c>
      <c r="E91" s="269">
        <v>174</v>
      </c>
      <c r="F91" s="168">
        <v>255</v>
      </c>
      <c r="G91" s="168">
        <v>34</v>
      </c>
      <c r="H91" s="269">
        <v>73</v>
      </c>
      <c r="I91" s="168">
        <v>116</v>
      </c>
      <c r="J91" s="168">
        <v>13</v>
      </c>
      <c r="K91" s="329">
        <f t="shared" si="81"/>
        <v>665</v>
      </c>
    </row>
    <row r="92" spans="1:11" s="42" customFormat="1" x14ac:dyDescent="0.25">
      <c r="A92" s="362"/>
      <c r="B92" s="340"/>
      <c r="C92" s="343"/>
      <c r="D92" s="44" t="s">
        <v>27</v>
      </c>
      <c r="E92" s="269">
        <v>0</v>
      </c>
      <c r="F92" s="168">
        <v>0</v>
      </c>
      <c r="G92" s="168">
        <v>0</v>
      </c>
      <c r="H92" s="269">
        <v>0</v>
      </c>
      <c r="I92" s="168">
        <v>0</v>
      </c>
      <c r="J92" s="168">
        <v>0</v>
      </c>
      <c r="K92" s="330">
        <f t="shared" si="81"/>
        <v>0</v>
      </c>
    </row>
    <row r="93" spans="1:11" s="42" customFormat="1" x14ac:dyDescent="0.25">
      <c r="A93" s="363"/>
      <c r="B93" s="341"/>
      <c r="C93" s="344"/>
      <c r="D93" s="271" t="s">
        <v>2</v>
      </c>
      <c r="E93" s="272">
        <f>SUM(E90:E92)</f>
        <v>913</v>
      </c>
      <c r="F93" s="273">
        <f t="shared" ref="F93" si="107">SUM(F90:F92)</f>
        <v>723</v>
      </c>
      <c r="G93" s="273">
        <f t="shared" ref="G93" si="108">SUM(G90:G92)</f>
        <v>108</v>
      </c>
      <c r="H93" s="272">
        <f t="shared" ref="H93" si="109">SUM(H90:H92)</f>
        <v>830</v>
      </c>
      <c r="I93" s="273">
        <f t="shared" ref="I93" si="110">SUM(I90:I92)</f>
        <v>434</v>
      </c>
      <c r="J93" s="273">
        <f t="shared" ref="J93" si="111">SUM(J90:J92)</f>
        <v>37</v>
      </c>
      <c r="K93" s="331">
        <f t="shared" si="81"/>
        <v>3045</v>
      </c>
    </row>
    <row r="94" spans="1:11" x14ac:dyDescent="0.25">
      <c r="A94" s="361">
        <v>17</v>
      </c>
      <c r="B94" s="339" t="s">
        <v>90</v>
      </c>
      <c r="C94" s="342" t="s">
        <v>91</v>
      </c>
      <c r="D94" s="44" t="s">
        <v>10</v>
      </c>
      <c r="E94" s="270">
        <v>6</v>
      </c>
      <c r="F94" s="151">
        <v>22</v>
      </c>
      <c r="G94" s="151">
        <v>5</v>
      </c>
      <c r="H94" s="270">
        <v>87</v>
      </c>
      <c r="I94" s="151">
        <v>90</v>
      </c>
      <c r="J94" s="151">
        <v>18</v>
      </c>
      <c r="K94" s="328">
        <f t="shared" si="81"/>
        <v>228</v>
      </c>
    </row>
    <row r="95" spans="1:11" x14ac:dyDescent="0.25">
      <c r="A95" s="362"/>
      <c r="B95" s="340"/>
      <c r="C95" s="343"/>
      <c r="D95" s="44" t="s">
        <v>16</v>
      </c>
      <c r="E95" s="269">
        <v>90</v>
      </c>
      <c r="F95" s="168">
        <v>193</v>
      </c>
      <c r="G95" s="168">
        <v>53</v>
      </c>
      <c r="H95" s="269">
        <v>692</v>
      </c>
      <c r="I95" s="168">
        <v>1205</v>
      </c>
      <c r="J95" s="168">
        <v>500</v>
      </c>
      <c r="K95" s="329">
        <f t="shared" si="81"/>
        <v>2733</v>
      </c>
    </row>
    <row r="96" spans="1:11" s="42" customFormat="1" x14ac:dyDescent="0.25">
      <c r="A96" s="362"/>
      <c r="B96" s="340"/>
      <c r="C96" s="343"/>
      <c r="D96" s="44" t="s">
        <v>27</v>
      </c>
      <c r="E96" s="269">
        <v>0</v>
      </c>
      <c r="F96" s="168">
        <v>0</v>
      </c>
      <c r="G96" s="168">
        <v>0</v>
      </c>
      <c r="H96" s="269">
        <v>0</v>
      </c>
      <c r="I96" s="168">
        <v>0</v>
      </c>
      <c r="J96" s="168">
        <v>0</v>
      </c>
      <c r="K96" s="330">
        <f t="shared" si="81"/>
        <v>0</v>
      </c>
    </row>
    <row r="97" spans="1:11" s="42" customFormat="1" x14ac:dyDescent="0.25">
      <c r="A97" s="363"/>
      <c r="B97" s="341"/>
      <c r="C97" s="344"/>
      <c r="D97" s="271" t="s">
        <v>2</v>
      </c>
      <c r="E97" s="272">
        <f>SUM(E94:E96)</f>
        <v>96</v>
      </c>
      <c r="F97" s="273">
        <f t="shared" ref="F97" si="112">SUM(F94:F96)</f>
        <v>215</v>
      </c>
      <c r="G97" s="273">
        <f t="shared" ref="G97" si="113">SUM(G94:G96)</f>
        <v>58</v>
      </c>
      <c r="H97" s="272">
        <f t="shared" ref="H97" si="114">SUM(H94:H96)</f>
        <v>779</v>
      </c>
      <c r="I97" s="273">
        <f t="shared" ref="I97" si="115">SUM(I94:I96)</f>
        <v>1295</v>
      </c>
      <c r="J97" s="273">
        <f t="shared" ref="J97" si="116">SUM(J94:J96)</f>
        <v>518</v>
      </c>
      <c r="K97" s="331">
        <f t="shared" si="81"/>
        <v>2961</v>
      </c>
    </row>
    <row r="98" spans="1:11" s="333" customFormat="1" x14ac:dyDescent="0.25">
      <c r="A98" s="361">
        <v>18</v>
      </c>
      <c r="B98" s="339" t="s">
        <v>208</v>
      </c>
      <c r="C98" s="342" t="s">
        <v>209</v>
      </c>
      <c r="D98" s="44" t="s">
        <v>10</v>
      </c>
      <c r="E98" s="270">
        <v>2169</v>
      </c>
      <c r="F98" s="151">
        <v>601</v>
      </c>
      <c r="G98" s="151">
        <v>37</v>
      </c>
      <c r="H98" s="270">
        <v>63</v>
      </c>
      <c r="I98" s="151">
        <v>22</v>
      </c>
      <c r="J98" s="151">
        <v>2</v>
      </c>
      <c r="K98" s="328">
        <f>SUM(E98:J98)</f>
        <v>2894</v>
      </c>
    </row>
    <row r="99" spans="1:11" s="333" customFormat="1" x14ac:dyDescent="0.25">
      <c r="A99" s="362"/>
      <c r="B99" s="340"/>
      <c r="C99" s="343"/>
      <c r="D99" s="44" t="s">
        <v>16</v>
      </c>
      <c r="E99" s="269">
        <v>0</v>
      </c>
      <c r="F99" s="168">
        <v>1</v>
      </c>
      <c r="G99" s="168">
        <v>0</v>
      </c>
      <c r="H99" s="269">
        <v>0</v>
      </c>
      <c r="I99" s="168">
        <v>0</v>
      </c>
      <c r="J99" s="168">
        <v>0</v>
      </c>
      <c r="K99" s="329">
        <f>SUM(E99:J99)</f>
        <v>1</v>
      </c>
    </row>
    <row r="100" spans="1:11" s="333" customFormat="1" x14ac:dyDescent="0.25">
      <c r="A100" s="362"/>
      <c r="B100" s="340"/>
      <c r="C100" s="343"/>
      <c r="D100" s="44" t="s">
        <v>27</v>
      </c>
      <c r="E100" s="269">
        <v>0</v>
      </c>
      <c r="F100" s="168">
        <v>0</v>
      </c>
      <c r="G100" s="168">
        <v>0</v>
      </c>
      <c r="H100" s="269">
        <v>0</v>
      </c>
      <c r="I100" s="168">
        <v>0</v>
      </c>
      <c r="J100" s="168">
        <v>0</v>
      </c>
      <c r="K100" s="330">
        <f>SUM(E100:J100)</f>
        <v>0</v>
      </c>
    </row>
    <row r="101" spans="1:11" s="333" customFormat="1" x14ac:dyDescent="0.25">
      <c r="A101" s="363"/>
      <c r="B101" s="341"/>
      <c r="C101" s="344"/>
      <c r="D101" s="271" t="s">
        <v>2</v>
      </c>
      <c r="E101" s="272">
        <f>SUM(E98:E100)</f>
        <v>2169</v>
      </c>
      <c r="F101" s="273">
        <f t="shared" ref="F101" si="117">SUM(F98:F100)</f>
        <v>602</v>
      </c>
      <c r="G101" s="273">
        <f t="shared" ref="G101" si="118">SUM(G98:G100)</f>
        <v>37</v>
      </c>
      <c r="H101" s="272">
        <f t="shared" ref="H101" si="119">SUM(H98:H100)</f>
        <v>63</v>
      </c>
      <c r="I101" s="273">
        <f t="shared" ref="I101" si="120">SUM(I98:I100)</f>
        <v>22</v>
      </c>
      <c r="J101" s="273">
        <f t="shared" ref="J101" si="121">SUM(J98:J100)</f>
        <v>2</v>
      </c>
      <c r="K101" s="331">
        <f>SUM(E101:J101)</f>
        <v>2895</v>
      </c>
    </row>
    <row r="102" spans="1:11" s="42" customFormat="1" x14ac:dyDescent="0.25">
      <c r="A102" s="361">
        <v>19</v>
      </c>
      <c r="B102" s="339" t="s">
        <v>206</v>
      </c>
      <c r="C102" s="342" t="s">
        <v>207</v>
      </c>
      <c r="D102" s="44" t="s">
        <v>10</v>
      </c>
      <c r="E102" s="270">
        <v>230</v>
      </c>
      <c r="F102" s="151">
        <v>193</v>
      </c>
      <c r="G102" s="151">
        <v>90</v>
      </c>
      <c r="H102" s="270">
        <v>193</v>
      </c>
      <c r="I102" s="151">
        <v>119</v>
      </c>
      <c r="J102" s="151">
        <v>83</v>
      </c>
      <c r="K102" s="328">
        <f t="shared" ref="K102:K110" si="122">SUM(E102:J102)</f>
        <v>908</v>
      </c>
    </row>
    <row r="103" spans="1:11" s="42" customFormat="1" x14ac:dyDescent="0.25">
      <c r="A103" s="362"/>
      <c r="B103" s="340"/>
      <c r="C103" s="343"/>
      <c r="D103" s="44" t="s">
        <v>16</v>
      </c>
      <c r="E103" s="269">
        <v>361</v>
      </c>
      <c r="F103" s="168">
        <v>575</v>
      </c>
      <c r="G103" s="168">
        <v>182</v>
      </c>
      <c r="H103" s="269">
        <v>250</v>
      </c>
      <c r="I103" s="168">
        <v>347</v>
      </c>
      <c r="J103" s="168">
        <v>164</v>
      </c>
      <c r="K103" s="329">
        <f t="shared" si="122"/>
        <v>1879</v>
      </c>
    </row>
    <row r="104" spans="1:11" s="42" customFormat="1" x14ac:dyDescent="0.25">
      <c r="A104" s="362"/>
      <c r="B104" s="340"/>
      <c r="C104" s="343"/>
      <c r="D104" s="44" t="s">
        <v>27</v>
      </c>
      <c r="E104" s="269">
        <v>0</v>
      </c>
      <c r="F104" s="168">
        <v>0</v>
      </c>
      <c r="G104" s="168">
        <v>0</v>
      </c>
      <c r="H104" s="269">
        <v>0</v>
      </c>
      <c r="I104" s="168">
        <v>0</v>
      </c>
      <c r="J104" s="168">
        <v>0</v>
      </c>
      <c r="K104" s="330">
        <f t="shared" si="122"/>
        <v>0</v>
      </c>
    </row>
    <row r="105" spans="1:11" s="42" customFormat="1" x14ac:dyDescent="0.25">
      <c r="A105" s="363"/>
      <c r="B105" s="341"/>
      <c r="C105" s="344"/>
      <c r="D105" s="271" t="s">
        <v>2</v>
      </c>
      <c r="E105" s="272">
        <f>SUM(E102:E104)</f>
        <v>591</v>
      </c>
      <c r="F105" s="273">
        <f t="shared" ref="F105" si="123">SUM(F102:F104)</f>
        <v>768</v>
      </c>
      <c r="G105" s="273">
        <f t="shared" ref="G105" si="124">SUM(G102:G104)</f>
        <v>272</v>
      </c>
      <c r="H105" s="272">
        <f t="shared" ref="H105" si="125">SUM(H102:H104)</f>
        <v>443</v>
      </c>
      <c r="I105" s="273">
        <f t="shared" ref="I105" si="126">SUM(I102:I104)</f>
        <v>466</v>
      </c>
      <c r="J105" s="273">
        <f t="shared" ref="J105" si="127">SUM(J102:J104)</f>
        <v>247</v>
      </c>
      <c r="K105" s="331">
        <f t="shared" si="122"/>
        <v>2787</v>
      </c>
    </row>
    <row r="106" spans="1:11" s="42" customFormat="1" ht="26.25" customHeight="1" x14ac:dyDescent="0.25">
      <c r="A106" s="361">
        <v>20</v>
      </c>
      <c r="B106" s="339" t="s">
        <v>210</v>
      </c>
      <c r="C106" s="342" t="s">
        <v>211</v>
      </c>
      <c r="D106" s="44" t="s">
        <v>10</v>
      </c>
      <c r="E106" s="270">
        <v>313</v>
      </c>
      <c r="F106" s="151">
        <v>815</v>
      </c>
      <c r="G106" s="151">
        <v>182</v>
      </c>
      <c r="H106" s="270">
        <v>52</v>
      </c>
      <c r="I106" s="151">
        <v>82</v>
      </c>
      <c r="J106" s="151">
        <v>27</v>
      </c>
      <c r="K106" s="328">
        <f t="shared" si="122"/>
        <v>1471</v>
      </c>
    </row>
    <row r="107" spans="1:11" s="42" customFormat="1" x14ac:dyDescent="0.25">
      <c r="A107" s="362"/>
      <c r="B107" s="340"/>
      <c r="C107" s="343"/>
      <c r="D107" s="44" t="s">
        <v>16</v>
      </c>
      <c r="E107" s="269">
        <v>257</v>
      </c>
      <c r="F107" s="168">
        <v>761</v>
      </c>
      <c r="G107" s="168">
        <v>141</v>
      </c>
      <c r="H107" s="269">
        <v>30</v>
      </c>
      <c r="I107" s="168">
        <v>64</v>
      </c>
      <c r="J107" s="168">
        <v>16</v>
      </c>
      <c r="K107" s="329">
        <f t="shared" si="122"/>
        <v>1269</v>
      </c>
    </row>
    <row r="108" spans="1:11" s="42" customFormat="1" x14ac:dyDescent="0.25">
      <c r="A108" s="362"/>
      <c r="B108" s="340"/>
      <c r="C108" s="343"/>
      <c r="D108" s="44" t="s">
        <v>27</v>
      </c>
      <c r="E108" s="269">
        <v>0</v>
      </c>
      <c r="F108" s="168">
        <v>0</v>
      </c>
      <c r="G108" s="168">
        <v>0</v>
      </c>
      <c r="H108" s="269">
        <v>0</v>
      </c>
      <c r="I108" s="168">
        <v>0</v>
      </c>
      <c r="J108" s="168">
        <v>0</v>
      </c>
      <c r="K108" s="330">
        <f t="shared" si="122"/>
        <v>0</v>
      </c>
    </row>
    <row r="109" spans="1:11" s="42" customFormat="1" ht="15.75" thickBot="1" x14ac:dyDescent="0.3">
      <c r="A109" s="363"/>
      <c r="B109" s="341"/>
      <c r="C109" s="344"/>
      <c r="D109" s="271" t="s">
        <v>2</v>
      </c>
      <c r="E109" s="272">
        <f>SUM(E106:E108)</f>
        <v>570</v>
      </c>
      <c r="F109" s="273">
        <f t="shared" ref="F109" si="128">SUM(F106:F108)</f>
        <v>1576</v>
      </c>
      <c r="G109" s="273">
        <f t="shared" ref="G109" si="129">SUM(G106:G108)</f>
        <v>323</v>
      </c>
      <c r="H109" s="272">
        <f t="shared" ref="H109" si="130">SUM(H106:H108)</f>
        <v>82</v>
      </c>
      <c r="I109" s="273">
        <f t="shared" ref="I109" si="131">SUM(I106:I108)</f>
        <v>146</v>
      </c>
      <c r="J109" s="273">
        <f t="shared" ref="J109" si="132">SUM(J106:J108)</f>
        <v>43</v>
      </c>
      <c r="K109" s="331">
        <f t="shared" si="122"/>
        <v>2740</v>
      </c>
    </row>
    <row r="110" spans="1:11" ht="15.75" thickBot="1" x14ac:dyDescent="0.3">
      <c r="A110" s="267"/>
      <c r="B110" s="345" t="s">
        <v>2</v>
      </c>
      <c r="C110" s="345"/>
      <c r="D110" s="345"/>
      <c r="E110" s="274">
        <v>60957</v>
      </c>
      <c r="F110" s="275">
        <v>71699</v>
      </c>
      <c r="G110" s="275">
        <v>24670</v>
      </c>
      <c r="H110" s="274">
        <v>25701</v>
      </c>
      <c r="I110" s="275">
        <v>31184</v>
      </c>
      <c r="J110" s="275">
        <v>12910</v>
      </c>
      <c r="K110" s="274">
        <f t="shared" si="122"/>
        <v>227121</v>
      </c>
    </row>
  </sheetData>
  <mergeCells count="87">
    <mergeCell ref="B66:B69"/>
    <mergeCell ref="C66:C69"/>
    <mergeCell ref="A54:A57"/>
    <mergeCell ref="B54:B57"/>
    <mergeCell ref="C54:C57"/>
    <mergeCell ref="K4:K5"/>
    <mergeCell ref="B10:B13"/>
    <mergeCell ref="A10:A13"/>
    <mergeCell ref="C10:C13"/>
    <mergeCell ref="A14:A17"/>
    <mergeCell ref="B14:B17"/>
    <mergeCell ref="C14:C17"/>
    <mergeCell ref="B6:B9"/>
    <mergeCell ref="C6:C9"/>
    <mergeCell ref="A98:A101"/>
    <mergeCell ref="A106:A109"/>
    <mergeCell ref="B102:B105"/>
    <mergeCell ref="C102:C105"/>
    <mergeCell ref="B98:B101"/>
    <mergeCell ref="C98:C101"/>
    <mergeCell ref="B106:B109"/>
    <mergeCell ref="C106:C109"/>
    <mergeCell ref="A102:A105"/>
    <mergeCell ref="A94:A97"/>
    <mergeCell ref="A70:A73"/>
    <mergeCell ref="A90:A93"/>
    <mergeCell ref="A62:A65"/>
    <mergeCell ref="A66:A69"/>
    <mergeCell ref="A78:A81"/>
    <mergeCell ref="A42:A45"/>
    <mergeCell ref="A46:A49"/>
    <mergeCell ref="A82:A85"/>
    <mergeCell ref="A86:A89"/>
    <mergeCell ref="A74:A77"/>
    <mergeCell ref="A50:A53"/>
    <mergeCell ref="A58:A61"/>
    <mergeCell ref="A18:A21"/>
    <mergeCell ref="A4:A5"/>
    <mergeCell ref="A6:A9"/>
    <mergeCell ref="A38:A41"/>
    <mergeCell ref="A22:A25"/>
    <mergeCell ref="A34:A37"/>
    <mergeCell ref="A26:A29"/>
    <mergeCell ref="A30:A33"/>
    <mergeCell ref="B2:J2"/>
    <mergeCell ref="B4:B5"/>
    <mergeCell ref="C4:C5"/>
    <mergeCell ref="D4:D5"/>
    <mergeCell ref="E4:G4"/>
    <mergeCell ref="H4:J4"/>
    <mergeCell ref="B18:B21"/>
    <mergeCell ref="C18:C21"/>
    <mergeCell ref="B58:B61"/>
    <mergeCell ref="C58:C61"/>
    <mergeCell ref="B62:B65"/>
    <mergeCell ref="C62:C65"/>
    <mergeCell ref="B22:B25"/>
    <mergeCell ref="C22:C25"/>
    <mergeCell ref="B50:B53"/>
    <mergeCell ref="C50:C53"/>
    <mergeCell ref="B26:B29"/>
    <mergeCell ref="C26:C29"/>
    <mergeCell ref="B38:B41"/>
    <mergeCell ref="C38:C41"/>
    <mergeCell ref="B30:B33"/>
    <mergeCell ref="C30:C33"/>
    <mergeCell ref="B34:B37"/>
    <mergeCell ref="C34:C37"/>
    <mergeCell ref="B42:B45"/>
    <mergeCell ref="C42:C45"/>
    <mergeCell ref="B46:B49"/>
    <mergeCell ref="C46:C49"/>
    <mergeCell ref="B70:B73"/>
    <mergeCell ref="C70:C73"/>
    <mergeCell ref="B110:D110"/>
    <mergeCell ref="B74:B77"/>
    <mergeCell ref="C74:C77"/>
    <mergeCell ref="B94:B97"/>
    <mergeCell ref="C94:C97"/>
    <mergeCell ref="B90:B93"/>
    <mergeCell ref="C90:C93"/>
    <mergeCell ref="B86:B89"/>
    <mergeCell ref="C86:C89"/>
    <mergeCell ref="B82:B85"/>
    <mergeCell ref="C82:C85"/>
    <mergeCell ref="B78:B81"/>
    <mergeCell ref="C78:C81"/>
  </mergeCells>
  <pageMargins left="0.25" right="0.25" top="0.75" bottom="0.75" header="0.3" footer="0.3"/>
  <pageSetup scale="53" orientation="portrait" r:id="rId1"/>
  <headerFooter>
    <oddHeader>&amp;CStudy Tables - Table 2.10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1"/>
  <sheetViews>
    <sheetView view="pageLayout" zoomScaleNormal="100" workbookViewId="0">
      <selection activeCell="H51" sqref="A1:H51"/>
    </sheetView>
  </sheetViews>
  <sheetFormatPr defaultColWidth="8.85546875" defaultRowHeight="15" x14ac:dyDescent="0.25"/>
  <cols>
    <col min="1" max="1" width="42.42578125" style="170" customWidth="1"/>
    <col min="2" max="2" width="15.7109375" style="170" customWidth="1"/>
    <col min="3" max="3" width="22.85546875" style="170" customWidth="1"/>
    <col min="4" max="4" width="15.7109375" style="170" customWidth="1"/>
    <col min="5" max="6" width="18.5703125" style="170" customWidth="1"/>
    <col min="7" max="8" width="15.7109375" style="170" customWidth="1"/>
    <col min="9" max="9" width="9.140625" style="170"/>
    <col min="10" max="17" width="8.85546875" style="156"/>
    <col min="18" max="16384" width="8.85546875" style="46"/>
  </cols>
  <sheetData>
    <row r="2" spans="1:9" ht="18" x14ac:dyDescent="0.35">
      <c r="A2" s="169" t="str">
        <f>'Table of Contents'!C16</f>
        <v>Table 2.11:   Fees and Loans by Study Characteristics</v>
      </c>
    </row>
    <row r="3" spans="1:9" thickBot="1" x14ac:dyDescent="0.35">
      <c r="A3" s="193"/>
      <c r="B3" s="193"/>
      <c r="C3" s="193"/>
      <c r="D3" s="193"/>
      <c r="E3" s="193"/>
      <c r="F3" s="193"/>
      <c r="G3" s="193"/>
      <c r="H3" s="193"/>
    </row>
    <row r="4" spans="1:9" ht="61.15" customHeight="1" thickBot="1" x14ac:dyDescent="0.35">
      <c r="A4" s="166"/>
      <c r="B4" s="166" t="s">
        <v>0</v>
      </c>
      <c r="C4" s="166" t="s">
        <v>97</v>
      </c>
      <c r="D4" s="166" t="s">
        <v>92</v>
      </c>
      <c r="E4" s="166" t="s">
        <v>152</v>
      </c>
      <c r="F4" s="166" t="s">
        <v>154</v>
      </c>
      <c r="G4" s="166" t="s">
        <v>95</v>
      </c>
      <c r="H4" s="166" t="s">
        <v>156</v>
      </c>
      <c r="I4" s="216"/>
    </row>
    <row r="5" spans="1:9" ht="14.45" x14ac:dyDescent="0.3">
      <c r="A5" s="171" t="s">
        <v>1</v>
      </c>
      <c r="B5" s="172"/>
      <c r="C5" s="172"/>
      <c r="D5" s="172"/>
      <c r="E5" s="172"/>
      <c r="F5" s="172"/>
      <c r="G5" s="172"/>
      <c r="H5" s="172"/>
    </row>
    <row r="6" spans="1:9" ht="14.45" x14ac:dyDescent="0.3">
      <c r="A6" s="174" t="s">
        <v>6</v>
      </c>
      <c r="B6" s="203">
        <v>403.6</v>
      </c>
      <c r="C6" s="214">
        <v>4880182.3</v>
      </c>
      <c r="D6" s="214">
        <v>3661.5</v>
      </c>
      <c r="E6" s="214">
        <v>4874873.8</v>
      </c>
      <c r="F6" s="214">
        <v>974974.7</v>
      </c>
      <c r="G6" s="214">
        <v>12092</v>
      </c>
      <c r="H6" s="214">
        <v>12078</v>
      </c>
    </row>
    <row r="7" spans="1:9" ht="14.45" x14ac:dyDescent="0.3">
      <c r="A7" s="174" t="s">
        <v>12</v>
      </c>
      <c r="B7" s="203">
        <v>385.92</v>
      </c>
      <c r="C7" s="214">
        <v>6316949.5800000001</v>
      </c>
      <c r="D7" s="214">
        <v>4485</v>
      </c>
      <c r="E7" s="214">
        <v>6312464.5800000001</v>
      </c>
      <c r="F7" s="214">
        <v>1262493.53</v>
      </c>
      <c r="G7" s="214">
        <v>16369</v>
      </c>
      <c r="H7" s="214">
        <v>16357</v>
      </c>
    </row>
    <row r="8" spans="1:9" ht="14.45" x14ac:dyDescent="0.3">
      <c r="A8" s="174" t="s">
        <v>18</v>
      </c>
      <c r="B8" s="203">
        <v>12579.06</v>
      </c>
      <c r="C8" s="214">
        <v>134812150.44999999</v>
      </c>
      <c r="D8" s="214">
        <v>467013.81</v>
      </c>
      <c r="E8" s="214">
        <v>134334104.63999999</v>
      </c>
      <c r="F8" s="214">
        <v>21401075.539999999</v>
      </c>
      <c r="G8" s="214">
        <v>10717</v>
      </c>
      <c r="H8" s="214">
        <v>10679</v>
      </c>
    </row>
    <row r="9" spans="1:9" ht="14.45" x14ac:dyDescent="0.3">
      <c r="A9" s="57" t="s">
        <v>23</v>
      </c>
      <c r="B9" s="121">
        <v>181950.17</v>
      </c>
      <c r="C9" s="122">
        <v>2776835172.8600001</v>
      </c>
      <c r="D9" s="122">
        <v>9092308.2100000009</v>
      </c>
      <c r="E9" s="122">
        <v>2767274655.54</v>
      </c>
      <c r="F9" s="122">
        <v>525860307.51999998</v>
      </c>
      <c r="G9" s="122">
        <v>15262</v>
      </c>
      <c r="H9" s="122">
        <v>15209</v>
      </c>
    </row>
    <row r="10" spans="1:9" ht="14.45" x14ac:dyDescent="0.3">
      <c r="A10" s="180" t="s">
        <v>130</v>
      </c>
      <c r="B10" s="217">
        <v>789.66</v>
      </c>
      <c r="C10" s="218">
        <v>2609214.54</v>
      </c>
      <c r="D10" s="218">
        <v>28115.040000000001</v>
      </c>
      <c r="E10" s="218">
        <v>2581099.5</v>
      </c>
      <c r="F10" s="218">
        <v>0</v>
      </c>
      <c r="G10" s="218">
        <v>3304</v>
      </c>
      <c r="H10" s="218">
        <v>3269</v>
      </c>
    </row>
    <row r="11" spans="1:9" x14ac:dyDescent="0.25">
      <c r="A11" s="171" t="s">
        <v>3</v>
      </c>
      <c r="B11" s="203"/>
      <c r="C11" s="214"/>
      <c r="D11" s="214"/>
      <c r="E11" s="214"/>
      <c r="F11" s="214"/>
      <c r="G11" s="214"/>
      <c r="H11" s="214"/>
    </row>
    <row r="12" spans="1:9" x14ac:dyDescent="0.25">
      <c r="A12" s="174" t="s">
        <v>28</v>
      </c>
      <c r="B12" s="203">
        <v>1301.96</v>
      </c>
      <c r="C12" s="214">
        <v>8316310.1699999999</v>
      </c>
      <c r="D12" s="214">
        <v>21187.42</v>
      </c>
      <c r="E12" s="214">
        <v>8295122.75</v>
      </c>
      <c r="F12" s="214">
        <v>1125705.5</v>
      </c>
      <c r="G12" s="214">
        <v>6388</v>
      </c>
      <c r="H12" s="214">
        <v>6371</v>
      </c>
    </row>
    <row r="13" spans="1:9" x14ac:dyDescent="0.25">
      <c r="A13" s="174" t="s">
        <v>24</v>
      </c>
      <c r="B13" s="203">
        <v>9024.4500000000007</v>
      </c>
      <c r="C13" s="214">
        <v>70454139.560000002</v>
      </c>
      <c r="D13" s="214">
        <v>231995.78</v>
      </c>
      <c r="E13" s="214">
        <v>70222143.780000001</v>
      </c>
      <c r="F13" s="214">
        <v>11324125.109999999</v>
      </c>
      <c r="G13" s="214">
        <v>7807</v>
      </c>
      <c r="H13" s="214">
        <v>7781</v>
      </c>
    </row>
    <row r="14" spans="1:9" x14ac:dyDescent="0.25">
      <c r="A14" s="174" t="s">
        <v>39</v>
      </c>
      <c r="B14" s="203">
        <v>12586.59</v>
      </c>
      <c r="C14" s="214">
        <v>161251764.08000001</v>
      </c>
      <c r="D14" s="214">
        <v>1059738.5</v>
      </c>
      <c r="E14" s="214">
        <v>160170855.58000001</v>
      </c>
      <c r="F14" s="214">
        <v>27076209.739999998</v>
      </c>
      <c r="G14" s="214">
        <v>12811</v>
      </c>
      <c r="H14" s="214">
        <v>12726</v>
      </c>
    </row>
    <row r="15" spans="1:9" x14ac:dyDescent="0.25">
      <c r="A15" s="174" t="s">
        <v>34</v>
      </c>
      <c r="B15" s="203">
        <v>15439.43</v>
      </c>
      <c r="C15" s="214">
        <v>135767699.33000001</v>
      </c>
      <c r="D15" s="214">
        <v>192201.76</v>
      </c>
      <c r="E15" s="214">
        <v>135559680.33000001</v>
      </c>
      <c r="F15" s="214">
        <v>24569451.199999999</v>
      </c>
      <c r="G15" s="214">
        <v>8794</v>
      </c>
      <c r="H15" s="214">
        <v>8780</v>
      </c>
    </row>
    <row r="16" spans="1:9" x14ac:dyDescent="0.25">
      <c r="A16" s="174" t="s">
        <v>19</v>
      </c>
      <c r="B16" s="203">
        <v>2489.94</v>
      </c>
      <c r="C16" s="214">
        <v>29355806.59</v>
      </c>
      <c r="D16" s="214">
        <v>410514.61</v>
      </c>
      <c r="E16" s="214">
        <v>28889287.149999999</v>
      </c>
      <c r="F16" s="214">
        <v>3448397.12</v>
      </c>
      <c r="G16" s="214">
        <v>11790</v>
      </c>
      <c r="H16" s="214">
        <v>11602</v>
      </c>
    </row>
    <row r="17" spans="1:8" x14ac:dyDescent="0.25">
      <c r="A17" s="174" t="s">
        <v>40</v>
      </c>
      <c r="B17" s="203">
        <v>11827.57</v>
      </c>
      <c r="C17" s="214">
        <v>202447476.41</v>
      </c>
      <c r="D17" s="214">
        <v>770656.05</v>
      </c>
      <c r="E17" s="214">
        <v>201579129.38</v>
      </c>
      <c r="F17" s="214">
        <v>39076977.07</v>
      </c>
      <c r="G17" s="214">
        <v>17117</v>
      </c>
      <c r="H17" s="214">
        <v>17043</v>
      </c>
    </row>
    <row r="18" spans="1:8" x14ac:dyDescent="0.25">
      <c r="A18" s="174" t="s">
        <v>31</v>
      </c>
      <c r="B18" s="203">
        <v>16692.21</v>
      </c>
      <c r="C18" s="214">
        <v>185937243.36000001</v>
      </c>
      <c r="D18" s="214">
        <v>4438453.09</v>
      </c>
      <c r="E18" s="214">
        <v>181498790.27000001</v>
      </c>
      <c r="F18" s="214">
        <v>28162632.07</v>
      </c>
      <c r="G18" s="214">
        <v>11139</v>
      </c>
      <c r="H18" s="214">
        <v>10873</v>
      </c>
    </row>
    <row r="19" spans="1:8" x14ac:dyDescent="0.25">
      <c r="A19" s="174" t="s">
        <v>13</v>
      </c>
      <c r="B19" s="203">
        <v>9982.77</v>
      </c>
      <c r="C19" s="214">
        <v>159838787.34</v>
      </c>
      <c r="D19" s="214">
        <v>142549.62</v>
      </c>
      <c r="E19" s="214">
        <v>159686119.72</v>
      </c>
      <c r="F19" s="214">
        <v>30370648.129999999</v>
      </c>
      <c r="G19" s="214">
        <v>16011</v>
      </c>
      <c r="H19" s="214">
        <v>15996</v>
      </c>
    </row>
    <row r="20" spans="1:8" x14ac:dyDescent="0.25">
      <c r="A20" s="174" t="s">
        <v>36</v>
      </c>
      <c r="B20" s="203">
        <v>77731.5</v>
      </c>
      <c r="C20" s="214">
        <v>1486953327.54</v>
      </c>
      <c r="D20" s="214">
        <v>873886.93</v>
      </c>
      <c r="E20" s="214">
        <v>1485819513.95</v>
      </c>
      <c r="F20" s="214">
        <v>293151238.88999999</v>
      </c>
      <c r="G20" s="214">
        <v>19129</v>
      </c>
      <c r="H20" s="214">
        <v>19115</v>
      </c>
    </row>
    <row r="21" spans="1:8" x14ac:dyDescent="0.25">
      <c r="A21" s="174" t="s">
        <v>7</v>
      </c>
      <c r="B21" s="203">
        <v>534.6</v>
      </c>
      <c r="C21" s="214">
        <v>3325663.93</v>
      </c>
      <c r="D21" s="214">
        <v>4268.88</v>
      </c>
      <c r="E21" s="214">
        <v>3321395.05</v>
      </c>
      <c r="F21" s="214">
        <v>254066.24</v>
      </c>
      <c r="G21" s="214">
        <v>6221</v>
      </c>
      <c r="H21" s="214">
        <v>6213</v>
      </c>
    </row>
    <row r="22" spans="1:8" x14ac:dyDescent="0.25">
      <c r="A22" s="174" t="s">
        <v>38</v>
      </c>
      <c r="B22" s="203">
        <v>38433.39</v>
      </c>
      <c r="C22" s="214">
        <v>481210418.31</v>
      </c>
      <c r="D22" s="214">
        <v>1449383.12</v>
      </c>
      <c r="E22" s="214">
        <v>479740874.79000002</v>
      </c>
      <c r="F22" s="214">
        <v>90863614.930000007</v>
      </c>
      <c r="G22" s="214">
        <v>12521</v>
      </c>
      <c r="H22" s="214">
        <v>12482</v>
      </c>
    </row>
    <row r="23" spans="1:8" x14ac:dyDescent="0.25">
      <c r="A23" s="292" t="s">
        <v>41</v>
      </c>
      <c r="B23" s="217">
        <v>63.99</v>
      </c>
      <c r="C23" s="218">
        <v>595033.11</v>
      </c>
      <c r="D23" s="218">
        <v>747.8</v>
      </c>
      <c r="E23" s="218">
        <v>594285.31000000006</v>
      </c>
      <c r="F23" s="218">
        <v>75785.289999999994</v>
      </c>
      <c r="G23" s="218">
        <v>9299</v>
      </c>
      <c r="H23" s="218">
        <v>9287</v>
      </c>
    </row>
    <row r="24" spans="1:8" x14ac:dyDescent="0.25">
      <c r="A24" s="171" t="s">
        <v>4</v>
      </c>
      <c r="B24" s="203"/>
      <c r="C24" s="214"/>
      <c r="D24" s="214"/>
      <c r="E24" s="214"/>
      <c r="F24" s="214"/>
      <c r="G24" s="214"/>
      <c r="H24" s="214"/>
    </row>
    <row r="25" spans="1:8" x14ac:dyDescent="0.25">
      <c r="A25" s="174" t="s">
        <v>35</v>
      </c>
      <c r="B25" s="203">
        <v>1804.59</v>
      </c>
      <c r="C25" s="214">
        <v>19069010.5</v>
      </c>
      <c r="D25" s="214">
        <v>109122.61</v>
      </c>
      <c r="E25" s="214">
        <v>18959887.890000001</v>
      </c>
      <c r="F25" s="214">
        <v>3695345.08</v>
      </c>
      <c r="G25" s="214">
        <v>10567</v>
      </c>
      <c r="H25" s="214">
        <v>10506</v>
      </c>
    </row>
    <row r="26" spans="1:8" x14ac:dyDescent="0.25">
      <c r="A26" s="174" t="s">
        <v>8</v>
      </c>
      <c r="B26" s="203">
        <v>72676.289999999994</v>
      </c>
      <c r="C26" s="214">
        <v>993592513.41999996</v>
      </c>
      <c r="D26" s="214">
        <v>912517.87</v>
      </c>
      <c r="E26" s="214">
        <v>992562642.00999999</v>
      </c>
      <c r="F26" s="214">
        <v>193382679.19999999</v>
      </c>
      <c r="G26" s="214">
        <v>13671</v>
      </c>
      <c r="H26" s="214">
        <v>13657</v>
      </c>
    </row>
    <row r="27" spans="1:8" x14ac:dyDescent="0.25">
      <c r="A27" s="174" t="s">
        <v>37</v>
      </c>
      <c r="B27" s="203">
        <v>95.57</v>
      </c>
      <c r="C27" s="214">
        <v>787364.96</v>
      </c>
      <c r="D27" s="214">
        <v>240698.02</v>
      </c>
      <c r="E27" s="214">
        <v>546666.93999999994</v>
      </c>
      <c r="F27" s="214">
        <v>67210.8</v>
      </c>
      <c r="G27" s="214">
        <v>8239</v>
      </c>
      <c r="H27" s="214">
        <v>5720</v>
      </c>
    </row>
    <row r="28" spans="1:8" x14ac:dyDescent="0.25">
      <c r="A28" s="174" t="s">
        <v>20</v>
      </c>
      <c r="B28" s="203">
        <v>56315.85</v>
      </c>
      <c r="C28" s="214">
        <v>976900568.52999997</v>
      </c>
      <c r="D28" s="214">
        <v>1815317.16</v>
      </c>
      <c r="E28" s="214">
        <v>974864100.38999999</v>
      </c>
      <c r="F28" s="214">
        <v>191194595.19</v>
      </c>
      <c r="G28" s="214">
        <v>17347</v>
      </c>
      <c r="H28" s="214">
        <v>17311</v>
      </c>
    </row>
    <row r="29" spans="1:8" x14ac:dyDescent="0.25">
      <c r="A29" s="174" t="s">
        <v>29</v>
      </c>
      <c r="B29" s="203">
        <v>7960.71</v>
      </c>
      <c r="C29" s="214">
        <v>124060411.15000001</v>
      </c>
      <c r="D29" s="214">
        <v>542310.05000000005</v>
      </c>
      <c r="E29" s="214">
        <v>123501913.45999999</v>
      </c>
      <c r="F29" s="214">
        <v>22764602.82</v>
      </c>
      <c r="G29" s="214">
        <v>15584</v>
      </c>
      <c r="H29" s="214">
        <v>15514</v>
      </c>
    </row>
    <row r="30" spans="1:8" x14ac:dyDescent="0.25">
      <c r="A30" s="174" t="s">
        <v>32</v>
      </c>
      <c r="B30" s="203">
        <v>622.02</v>
      </c>
      <c r="C30" s="214">
        <v>5967393.1100000003</v>
      </c>
      <c r="D30" s="214">
        <v>0.5</v>
      </c>
      <c r="E30" s="214">
        <v>5967392.6100000003</v>
      </c>
      <c r="F30" s="214">
        <v>952561.24</v>
      </c>
      <c r="G30" s="214">
        <v>9594</v>
      </c>
      <c r="H30" s="214">
        <v>9594</v>
      </c>
    </row>
    <row r="31" spans="1:8" x14ac:dyDescent="0.25">
      <c r="A31" s="174" t="s">
        <v>14</v>
      </c>
      <c r="B31" s="203">
        <v>51316.11</v>
      </c>
      <c r="C31" s="214">
        <v>753570579.23000002</v>
      </c>
      <c r="D31" s="214">
        <v>4648714.26</v>
      </c>
      <c r="E31" s="214">
        <v>748795669.01999998</v>
      </c>
      <c r="F31" s="214">
        <v>131075510.56999999</v>
      </c>
      <c r="G31" s="214">
        <v>14685</v>
      </c>
      <c r="H31" s="214">
        <v>14592</v>
      </c>
    </row>
    <row r="32" spans="1:8" x14ac:dyDescent="0.25">
      <c r="A32" s="174" t="s">
        <v>25</v>
      </c>
      <c r="B32" s="203">
        <v>5295.69</v>
      </c>
      <c r="C32" s="214">
        <v>51237258.520000003</v>
      </c>
      <c r="D32" s="214">
        <v>1326453.0900000001</v>
      </c>
      <c r="E32" s="214">
        <v>49910805.43</v>
      </c>
      <c r="F32" s="214">
        <v>6322476.3600000003</v>
      </c>
      <c r="G32" s="214">
        <v>9675</v>
      </c>
      <c r="H32" s="214">
        <v>9425</v>
      </c>
    </row>
    <row r="33" spans="1:8" x14ac:dyDescent="0.25">
      <c r="A33" s="292" t="s">
        <v>22</v>
      </c>
      <c r="B33" s="217">
        <v>21.58</v>
      </c>
      <c r="C33" s="218">
        <v>268570.31</v>
      </c>
      <c r="D33" s="218">
        <v>450</v>
      </c>
      <c r="E33" s="218">
        <v>268120.31</v>
      </c>
      <c r="F33" s="218">
        <v>43870.03</v>
      </c>
      <c r="G33" s="218">
        <v>12445</v>
      </c>
      <c r="H33" s="218">
        <v>12424</v>
      </c>
    </row>
    <row r="34" spans="1:8" x14ac:dyDescent="0.25">
      <c r="A34" s="171" t="s">
        <v>5</v>
      </c>
      <c r="B34" s="203"/>
      <c r="C34" s="214"/>
      <c r="D34" s="214"/>
      <c r="E34" s="214"/>
      <c r="F34" s="214"/>
      <c r="G34" s="214"/>
      <c r="H34" s="214"/>
    </row>
    <row r="35" spans="1:8" x14ac:dyDescent="0.25">
      <c r="A35" s="174" t="s">
        <v>9</v>
      </c>
      <c r="B35" s="203">
        <v>58757.01</v>
      </c>
      <c r="C35" s="214">
        <v>1035335859.6</v>
      </c>
      <c r="D35" s="214">
        <v>1580063.8</v>
      </c>
      <c r="E35" s="214">
        <v>1033540836.21</v>
      </c>
      <c r="F35" s="214">
        <v>197267855.94999999</v>
      </c>
      <c r="G35" s="214">
        <v>17621</v>
      </c>
      <c r="H35" s="214">
        <v>17590</v>
      </c>
    </row>
    <row r="36" spans="1:8" x14ac:dyDescent="0.25">
      <c r="A36" s="174" t="s">
        <v>15</v>
      </c>
      <c r="B36" s="203">
        <v>56745.94</v>
      </c>
      <c r="C36" s="214">
        <v>803420994.19000006</v>
      </c>
      <c r="D36" s="214">
        <v>1566835.71</v>
      </c>
      <c r="E36" s="214">
        <v>801769685.30999994</v>
      </c>
      <c r="F36" s="214">
        <v>153056962.31</v>
      </c>
      <c r="G36" s="214">
        <v>14158</v>
      </c>
      <c r="H36" s="214">
        <v>14129</v>
      </c>
    </row>
    <row r="37" spans="1:8" x14ac:dyDescent="0.25">
      <c r="A37" s="174" t="s">
        <v>21</v>
      </c>
      <c r="B37" s="203">
        <v>6544.32</v>
      </c>
      <c r="C37" s="214">
        <v>69652606.319999993</v>
      </c>
      <c r="D37" s="214">
        <v>539164.26</v>
      </c>
      <c r="E37" s="214">
        <v>69101675.650000006</v>
      </c>
      <c r="F37" s="214">
        <v>10712411.710000001</v>
      </c>
      <c r="G37" s="214">
        <v>10643</v>
      </c>
      <c r="H37" s="214">
        <v>10559</v>
      </c>
    </row>
    <row r="38" spans="1:8" x14ac:dyDescent="0.25">
      <c r="A38" s="174" t="s">
        <v>26</v>
      </c>
      <c r="B38" s="203">
        <v>17260.23</v>
      </c>
      <c r="C38" s="214">
        <v>273636435.82999998</v>
      </c>
      <c r="D38" s="214">
        <v>776789.54</v>
      </c>
      <c r="E38" s="214">
        <v>272814654.56999999</v>
      </c>
      <c r="F38" s="214">
        <v>51660812</v>
      </c>
      <c r="G38" s="214">
        <v>15854</v>
      </c>
      <c r="H38" s="214">
        <v>15806</v>
      </c>
    </row>
    <row r="39" spans="1:8" x14ac:dyDescent="0.25">
      <c r="A39" s="174" t="s">
        <v>30</v>
      </c>
      <c r="B39" s="203">
        <v>4503.12</v>
      </c>
      <c r="C39" s="214">
        <v>50303162.5</v>
      </c>
      <c r="D39" s="214">
        <v>119209.74</v>
      </c>
      <c r="E39" s="214">
        <v>50174446.520000003</v>
      </c>
      <c r="F39" s="214">
        <v>8591249.2100000009</v>
      </c>
      <c r="G39" s="214">
        <v>11171</v>
      </c>
      <c r="H39" s="214">
        <v>11142</v>
      </c>
    </row>
    <row r="40" spans="1:8" x14ac:dyDescent="0.25">
      <c r="A40" s="174" t="s">
        <v>33</v>
      </c>
      <c r="B40" s="203">
        <v>38048.239999999998</v>
      </c>
      <c r="C40" s="214">
        <v>460007480.20999998</v>
      </c>
      <c r="D40" s="214">
        <v>3875442.64</v>
      </c>
      <c r="E40" s="214">
        <v>456069805.51999998</v>
      </c>
      <c r="F40" s="214">
        <v>83432123.450000003</v>
      </c>
      <c r="G40" s="214">
        <v>12090</v>
      </c>
      <c r="H40" s="214">
        <v>11987</v>
      </c>
    </row>
    <row r="41" spans="1:8" x14ac:dyDescent="0.25">
      <c r="A41" s="180" t="s">
        <v>22</v>
      </c>
      <c r="B41" s="217">
        <v>14249.55</v>
      </c>
      <c r="C41" s="218">
        <v>233097131.08000001</v>
      </c>
      <c r="D41" s="218">
        <v>1138077.8700000001</v>
      </c>
      <c r="E41" s="218">
        <v>231906094.28</v>
      </c>
      <c r="F41" s="218">
        <v>44777436.659999996</v>
      </c>
      <c r="G41" s="218">
        <v>16358</v>
      </c>
      <c r="H41" s="218">
        <v>16275</v>
      </c>
    </row>
    <row r="42" spans="1:8" x14ac:dyDescent="0.25">
      <c r="A42" s="171" t="s">
        <v>54</v>
      </c>
      <c r="B42" s="203"/>
      <c r="C42" s="214"/>
      <c r="D42" s="214"/>
      <c r="E42" s="214"/>
      <c r="F42" s="214"/>
      <c r="G42" s="214"/>
      <c r="H42" s="214"/>
    </row>
    <row r="43" spans="1:8" x14ac:dyDescent="0.25">
      <c r="A43" s="174" t="s">
        <v>10</v>
      </c>
      <c r="B43" s="203">
        <v>93010.16</v>
      </c>
      <c r="C43" s="214">
        <v>1266080988.74</v>
      </c>
      <c r="D43" s="214">
        <v>8069233.0800000001</v>
      </c>
      <c r="E43" s="214">
        <v>1257826530.8900001</v>
      </c>
      <c r="F43" s="214">
        <v>224175642.21000001</v>
      </c>
      <c r="G43" s="214">
        <v>13612</v>
      </c>
      <c r="H43" s="214">
        <v>13524</v>
      </c>
    </row>
    <row r="44" spans="1:8" x14ac:dyDescent="0.25">
      <c r="A44" s="174" t="s">
        <v>16</v>
      </c>
      <c r="B44" s="203">
        <v>83946.44</v>
      </c>
      <c r="C44" s="214">
        <v>1419029537.23</v>
      </c>
      <c r="D44" s="214">
        <v>838896.92</v>
      </c>
      <c r="E44" s="214">
        <v>1417953982.9000001</v>
      </c>
      <c r="F44" s="214">
        <v>282116812.35000002</v>
      </c>
      <c r="G44" s="214">
        <v>16904</v>
      </c>
      <c r="H44" s="214">
        <v>16891</v>
      </c>
    </row>
    <row r="45" spans="1:8" x14ac:dyDescent="0.25">
      <c r="A45" s="174" t="s">
        <v>142</v>
      </c>
      <c r="B45" s="203">
        <v>19003.330000000002</v>
      </c>
      <c r="C45" s="214">
        <v>239527266.63</v>
      </c>
      <c r="D45" s="214">
        <v>687130.06</v>
      </c>
      <c r="E45" s="214">
        <v>238781130.63999999</v>
      </c>
      <c r="F45" s="214">
        <v>43151420.060000002</v>
      </c>
      <c r="G45" s="214">
        <v>12604</v>
      </c>
      <c r="H45" s="214">
        <v>12565</v>
      </c>
    </row>
    <row r="46" spans="1:8" x14ac:dyDescent="0.25">
      <c r="A46" s="180" t="s">
        <v>27</v>
      </c>
      <c r="B46" s="217">
        <v>148.47999999999999</v>
      </c>
      <c r="C46" s="218">
        <v>815877.13</v>
      </c>
      <c r="D46" s="218">
        <v>323.5</v>
      </c>
      <c r="E46" s="218">
        <v>815553.63</v>
      </c>
      <c r="F46" s="218">
        <v>54976.67</v>
      </c>
      <c r="G46" s="218">
        <v>5495</v>
      </c>
      <c r="H46" s="218">
        <v>5493</v>
      </c>
    </row>
    <row r="47" spans="1:8" x14ac:dyDescent="0.25">
      <c r="A47" s="219" t="s">
        <v>143</v>
      </c>
      <c r="F47" s="214"/>
    </row>
    <row r="48" spans="1:8" x14ac:dyDescent="0.25">
      <c r="A48" s="174" t="s">
        <v>11</v>
      </c>
      <c r="B48" s="203">
        <v>156884.59</v>
      </c>
      <c r="C48" s="214">
        <v>2538035487.3499999</v>
      </c>
      <c r="D48" s="214">
        <v>8215625.1799999997</v>
      </c>
      <c r="E48" s="214">
        <v>2529362977.8899999</v>
      </c>
      <c r="F48" s="214">
        <v>483368183.31999999</v>
      </c>
      <c r="G48" s="214">
        <v>16178</v>
      </c>
      <c r="H48" s="214">
        <v>16122</v>
      </c>
    </row>
    <row r="49" spans="1:9" x14ac:dyDescent="0.25">
      <c r="A49" s="57" t="s">
        <v>17</v>
      </c>
      <c r="B49" s="121">
        <v>38567.71</v>
      </c>
      <c r="C49" s="122">
        <v>382983875.12</v>
      </c>
      <c r="D49" s="122">
        <v>1375299.96</v>
      </c>
      <c r="E49" s="122">
        <v>381584571.32999998</v>
      </c>
      <c r="F49" s="122">
        <v>65914800.859999999</v>
      </c>
      <c r="G49" s="122">
        <v>9930</v>
      </c>
      <c r="H49" s="122">
        <v>9894</v>
      </c>
    </row>
    <row r="50" spans="1:9" ht="15.75" thickBot="1" x14ac:dyDescent="0.3">
      <c r="A50" s="186" t="s">
        <v>22</v>
      </c>
      <c r="B50" s="220">
        <v>656.1</v>
      </c>
      <c r="C50" s="221">
        <v>4434307.26</v>
      </c>
      <c r="D50" s="221">
        <v>4658.42</v>
      </c>
      <c r="E50" s="221">
        <v>4429648.84</v>
      </c>
      <c r="F50" s="221">
        <v>215867.11</v>
      </c>
      <c r="G50" s="221">
        <v>6759</v>
      </c>
      <c r="H50" s="221">
        <v>6751</v>
      </c>
    </row>
    <row r="51" spans="1:9" ht="23.25" customHeight="1" thickBot="1" x14ac:dyDescent="0.3">
      <c r="A51" s="189" t="s">
        <v>2</v>
      </c>
      <c r="B51" s="222">
        <v>196108.4</v>
      </c>
      <c r="C51" s="223">
        <v>2925453669.73</v>
      </c>
      <c r="D51" s="223">
        <v>9595583.5600000005</v>
      </c>
      <c r="E51" s="223">
        <v>2915377198.0599999</v>
      </c>
      <c r="F51" s="223">
        <v>549498851.28999996</v>
      </c>
      <c r="G51" s="223">
        <v>14918</v>
      </c>
      <c r="H51" s="223">
        <v>14866</v>
      </c>
      <c r="I51" s="224"/>
    </row>
  </sheetData>
  <sortState ref="A25:H32">
    <sortCondition ref="A25:A32"/>
  </sortState>
  <pageMargins left="0.25" right="0.25" top="0.75" bottom="0.75" header="0.3" footer="0.3"/>
  <pageSetup paperSize="9" scale="52" orientation="portrait" r:id="rId1"/>
  <headerFooter>
    <oddHeader>&amp;CStudy Tables - Table 2.11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7"/>
  <sheetViews>
    <sheetView view="pageLayout" zoomScaleNormal="100" workbookViewId="0">
      <selection activeCell="O52" sqref="A1:O52"/>
    </sheetView>
  </sheetViews>
  <sheetFormatPr defaultColWidth="8.85546875" defaultRowHeight="15" x14ac:dyDescent="0.25"/>
  <cols>
    <col min="1" max="1" width="43.85546875" style="1" customWidth="1"/>
    <col min="2" max="2" width="15.7109375" style="1" customWidth="1"/>
    <col min="3" max="3" width="18.85546875" style="1" customWidth="1"/>
    <col min="4" max="4" width="15.7109375" style="1" customWidth="1"/>
    <col min="5" max="5" width="18.28515625" style="1" customWidth="1"/>
    <col min="6" max="6" width="17.5703125" style="1" customWidth="1"/>
    <col min="7" max="15" width="15.7109375" style="1" customWidth="1"/>
    <col min="16" max="16" width="3.7109375" style="170" customWidth="1"/>
    <col min="17" max="16384" width="8.85546875" style="46"/>
  </cols>
  <sheetData>
    <row r="2" spans="1:15" ht="18.75" customHeight="1" x14ac:dyDescent="0.3">
      <c r="A2" s="337" t="str">
        <f>'Table of Contents'!C17</f>
        <v>Table 2.12:   Fees and Loans by  Study Characteristics for Full-Fee Paying and State-Subsidised Units</v>
      </c>
      <c r="B2" s="337"/>
      <c r="C2" s="337"/>
      <c r="D2" s="337"/>
      <c r="E2" s="337"/>
      <c r="F2" s="337"/>
      <c r="G2" s="337"/>
      <c r="H2" s="337"/>
      <c r="I2" s="337"/>
      <c r="J2" s="337"/>
      <c r="K2" s="337"/>
      <c r="L2" s="337"/>
      <c r="M2" s="337"/>
      <c r="N2" s="337"/>
      <c r="O2" s="337"/>
    </row>
    <row r="3" spans="1:15" ht="15.75" thickBot="1" x14ac:dyDescent="0.3">
      <c r="A3" s="3"/>
      <c r="B3" s="3"/>
      <c r="C3" s="3"/>
      <c r="D3" s="3"/>
      <c r="E3" s="3"/>
      <c r="F3" s="3"/>
      <c r="G3" s="3"/>
      <c r="H3" s="3"/>
      <c r="I3" s="6"/>
      <c r="J3" s="6"/>
      <c r="K3" s="6"/>
      <c r="L3" s="6"/>
      <c r="M3" s="6"/>
      <c r="N3" s="6"/>
      <c r="O3" s="6"/>
    </row>
    <row r="4" spans="1:15" ht="15" customHeight="1" thickBot="1" x14ac:dyDescent="0.3">
      <c r="A4" s="355"/>
      <c r="B4" s="359" t="s">
        <v>93</v>
      </c>
      <c r="C4" s="359"/>
      <c r="D4" s="359"/>
      <c r="E4" s="359"/>
      <c r="F4" s="359"/>
      <c r="G4" s="359"/>
      <c r="H4" s="359"/>
      <c r="I4" s="374" t="s">
        <v>94</v>
      </c>
      <c r="J4" s="375"/>
      <c r="K4" s="375"/>
      <c r="L4" s="375"/>
      <c r="M4" s="375"/>
      <c r="N4" s="375"/>
      <c r="O4" s="376"/>
    </row>
    <row r="5" spans="1:15" ht="26.25" thickBot="1" x14ac:dyDescent="0.3">
      <c r="A5" s="373"/>
      <c r="B5" s="163" t="s">
        <v>0</v>
      </c>
      <c r="C5" s="163" t="s">
        <v>97</v>
      </c>
      <c r="D5" s="163" t="s">
        <v>92</v>
      </c>
      <c r="E5" s="163" t="s">
        <v>157</v>
      </c>
      <c r="F5" s="163" t="s">
        <v>153</v>
      </c>
      <c r="G5" s="163" t="s">
        <v>95</v>
      </c>
      <c r="H5" s="163" t="s">
        <v>156</v>
      </c>
      <c r="I5" s="87" t="s">
        <v>0</v>
      </c>
      <c r="J5" s="163" t="s">
        <v>97</v>
      </c>
      <c r="K5" s="163" t="s">
        <v>92</v>
      </c>
      <c r="L5" s="163" t="s">
        <v>157</v>
      </c>
      <c r="M5" s="163" t="s">
        <v>153</v>
      </c>
      <c r="N5" s="163" t="s">
        <v>95</v>
      </c>
      <c r="O5" s="75" t="s">
        <v>156</v>
      </c>
    </row>
    <row r="6" spans="1:15" ht="16.149999999999999" customHeight="1" x14ac:dyDescent="0.3">
      <c r="A6" s="79" t="s">
        <v>1</v>
      </c>
      <c r="B6" s="133"/>
      <c r="C6" s="83"/>
      <c r="D6" s="83"/>
      <c r="E6" s="83"/>
      <c r="F6" s="76"/>
      <c r="I6" s="88"/>
      <c r="J6" s="76"/>
      <c r="K6" s="76"/>
      <c r="L6" s="76"/>
      <c r="M6" s="76"/>
      <c r="N6" s="77"/>
      <c r="O6" s="77"/>
    </row>
    <row r="7" spans="1:15" ht="16.149999999999999" customHeight="1" x14ac:dyDescent="0.3">
      <c r="A7" s="161" t="s">
        <v>6</v>
      </c>
      <c r="B7" s="134">
        <v>403.6</v>
      </c>
      <c r="C7" s="259">
        <v>4880182.3</v>
      </c>
      <c r="D7" s="259">
        <v>3661.5</v>
      </c>
      <c r="E7" s="259">
        <v>4874873.8</v>
      </c>
      <c r="F7" s="263">
        <v>974974.7</v>
      </c>
      <c r="G7" s="84">
        <v>12092</v>
      </c>
      <c r="H7" s="84">
        <v>12078</v>
      </c>
      <c r="I7" s="114">
        <v>0</v>
      </c>
      <c r="J7" s="257">
        <v>0</v>
      </c>
      <c r="K7" s="257">
        <v>0</v>
      </c>
      <c r="L7" s="257">
        <v>0</v>
      </c>
      <c r="M7" s="77">
        <v>0</v>
      </c>
      <c r="N7" s="77">
        <v>0</v>
      </c>
      <c r="O7" s="77">
        <v>0</v>
      </c>
    </row>
    <row r="8" spans="1:15" ht="16.149999999999999" customHeight="1" x14ac:dyDescent="0.3">
      <c r="A8" s="161" t="s">
        <v>12</v>
      </c>
      <c r="B8" s="135">
        <v>385.92</v>
      </c>
      <c r="C8" s="257">
        <v>6316949.5800000001</v>
      </c>
      <c r="D8" s="257">
        <v>4485</v>
      </c>
      <c r="E8" s="257">
        <v>6312464.5800000001</v>
      </c>
      <c r="F8" s="263">
        <v>1262493.53</v>
      </c>
      <c r="G8" s="77">
        <v>16369</v>
      </c>
      <c r="H8" s="77">
        <v>16357</v>
      </c>
      <c r="I8" s="114">
        <v>0</v>
      </c>
      <c r="J8" s="257">
        <v>0</v>
      </c>
      <c r="K8" s="257">
        <v>0</v>
      </c>
      <c r="L8" s="257">
        <v>0</v>
      </c>
      <c r="M8" s="77">
        <v>0</v>
      </c>
      <c r="N8" s="77">
        <v>0</v>
      </c>
      <c r="O8" s="77">
        <v>0</v>
      </c>
    </row>
    <row r="9" spans="1:15" ht="16.149999999999999" customHeight="1" x14ac:dyDescent="0.3">
      <c r="A9" s="161" t="s">
        <v>18</v>
      </c>
      <c r="B9" s="135">
        <v>7409.4</v>
      </c>
      <c r="C9" s="257">
        <v>107344584.54000001</v>
      </c>
      <c r="D9" s="257">
        <v>328199.39</v>
      </c>
      <c r="E9" s="257">
        <v>107005353.15000001</v>
      </c>
      <c r="F9" s="263">
        <v>21401075.539999999</v>
      </c>
      <c r="G9" s="77">
        <v>14488</v>
      </c>
      <c r="H9" s="77">
        <v>14442</v>
      </c>
      <c r="I9" s="114">
        <v>5169.66</v>
      </c>
      <c r="J9" s="257">
        <v>27467565.91</v>
      </c>
      <c r="K9" s="257">
        <v>138814.42000000001</v>
      </c>
      <c r="L9" s="257">
        <v>27328751.489999998</v>
      </c>
      <c r="M9" s="77">
        <v>0</v>
      </c>
      <c r="N9" s="77">
        <v>5313</v>
      </c>
      <c r="O9" s="77">
        <v>5286</v>
      </c>
    </row>
    <row r="10" spans="1:15" ht="16.149999999999999" customHeight="1" x14ac:dyDescent="0.3">
      <c r="A10" s="161" t="s">
        <v>23</v>
      </c>
      <c r="B10" s="135">
        <v>156346.49</v>
      </c>
      <c r="C10" s="257">
        <v>2632723990.0999999</v>
      </c>
      <c r="D10" s="257">
        <v>2949456.68</v>
      </c>
      <c r="E10" s="257">
        <v>2629306324.3099999</v>
      </c>
      <c r="F10" s="263">
        <v>525860307.51999998</v>
      </c>
      <c r="G10" s="77">
        <v>16839</v>
      </c>
      <c r="H10" s="77">
        <v>16817</v>
      </c>
      <c r="I10" s="114">
        <v>25603.68</v>
      </c>
      <c r="J10" s="257">
        <v>144111182.75999999</v>
      </c>
      <c r="K10" s="257">
        <v>6142851.5300000003</v>
      </c>
      <c r="L10" s="257">
        <v>137968331.22999999</v>
      </c>
      <c r="M10" s="77">
        <v>0</v>
      </c>
      <c r="N10" s="77">
        <v>5629</v>
      </c>
      <c r="O10" s="77">
        <v>5389</v>
      </c>
    </row>
    <row r="11" spans="1:15" ht="16.149999999999999" customHeight="1" x14ac:dyDescent="0.3">
      <c r="A11" s="162" t="s">
        <v>130</v>
      </c>
      <c r="B11" s="136">
        <v>0</v>
      </c>
      <c r="C11" s="112">
        <v>0</v>
      </c>
      <c r="D11" s="112">
        <v>0</v>
      </c>
      <c r="E11" s="112">
        <v>0</v>
      </c>
      <c r="F11" s="192">
        <v>0</v>
      </c>
      <c r="G11" s="112">
        <v>0</v>
      </c>
      <c r="H11" s="112">
        <v>0</v>
      </c>
      <c r="I11" s="115">
        <v>789.66</v>
      </c>
      <c r="J11" s="112">
        <v>2609214.54</v>
      </c>
      <c r="K11" s="112">
        <v>28115.040000000001</v>
      </c>
      <c r="L11" s="112">
        <v>2581099.5</v>
      </c>
      <c r="M11" s="78">
        <v>0</v>
      </c>
      <c r="N11" s="78">
        <v>3304</v>
      </c>
      <c r="O11" s="78">
        <v>3269</v>
      </c>
    </row>
    <row r="12" spans="1:15" ht="16.149999999999999" customHeight="1" x14ac:dyDescent="0.3">
      <c r="A12" s="79" t="s">
        <v>3</v>
      </c>
      <c r="B12" s="137"/>
      <c r="C12" s="258"/>
      <c r="D12" s="258"/>
      <c r="E12" s="258"/>
      <c r="F12" s="263"/>
      <c r="I12" s="116"/>
      <c r="J12" s="258"/>
      <c r="K12" s="258"/>
      <c r="L12" s="258"/>
      <c r="M12" s="77"/>
    </row>
    <row r="13" spans="1:15" ht="16.149999999999999" customHeight="1" x14ac:dyDescent="0.25">
      <c r="A13" s="161" t="s">
        <v>28</v>
      </c>
      <c r="B13" s="135">
        <v>689.11</v>
      </c>
      <c r="C13" s="257">
        <v>5645467</v>
      </c>
      <c r="D13" s="257">
        <v>16940</v>
      </c>
      <c r="E13" s="257">
        <v>5628527</v>
      </c>
      <c r="F13" s="263">
        <v>1125705.5</v>
      </c>
      <c r="G13" s="77">
        <v>8192</v>
      </c>
      <c r="H13" s="77">
        <v>8168</v>
      </c>
      <c r="I13" s="114">
        <v>612.86</v>
      </c>
      <c r="J13" s="257">
        <v>2670843.17</v>
      </c>
      <c r="K13" s="257">
        <v>4247.42</v>
      </c>
      <c r="L13" s="257">
        <v>2666595.75</v>
      </c>
      <c r="M13" s="77">
        <v>0</v>
      </c>
      <c r="N13" s="77">
        <v>4358</v>
      </c>
      <c r="O13" s="77">
        <v>4351</v>
      </c>
    </row>
    <row r="14" spans="1:15" ht="16.149999999999999" customHeight="1" x14ac:dyDescent="0.25">
      <c r="A14" s="161" t="s">
        <v>24</v>
      </c>
      <c r="B14" s="135">
        <v>6094.2</v>
      </c>
      <c r="C14" s="257">
        <v>56804592.039999999</v>
      </c>
      <c r="D14" s="257">
        <v>183975.89</v>
      </c>
      <c r="E14" s="257">
        <v>56620616.149999999</v>
      </c>
      <c r="F14" s="263">
        <v>11324125.109999999</v>
      </c>
      <c r="G14" s="77">
        <v>9321</v>
      </c>
      <c r="H14" s="77">
        <v>9291</v>
      </c>
      <c r="I14" s="114">
        <v>2930.25</v>
      </c>
      <c r="J14" s="257">
        <v>13649547.52</v>
      </c>
      <c r="K14" s="257">
        <v>48019.89</v>
      </c>
      <c r="L14" s="257">
        <v>13601527.630000001</v>
      </c>
      <c r="M14" s="77">
        <v>0</v>
      </c>
      <c r="N14" s="77">
        <v>4658</v>
      </c>
      <c r="O14" s="77">
        <v>4642</v>
      </c>
    </row>
    <row r="15" spans="1:15" ht="16.149999999999999" customHeight="1" x14ac:dyDescent="0.25">
      <c r="A15" s="161" t="s">
        <v>39</v>
      </c>
      <c r="B15" s="135">
        <v>8504</v>
      </c>
      <c r="C15" s="257">
        <v>136122026.08000001</v>
      </c>
      <c r="D15" s="257">
        <v>719799.21</v>
      </c>
      <c r="E15" s="257">
        <v>135381056.87</v>
      </c>
      <c r="F15" s="263">
        <v>27076209.739999998</v>
      </c>
      <c r="G15" s="77">
        <v>16007</v>
      </c>
      <c r="H15" s="77">
        <v>15920</v>
      </c>
      <c r="I15" s="114">
        <v>4082.59</v>
      </c>
      <c r="J15" s="257">
        <v>25129738</v>
      </c>
      <c r="K15" s="257">
        <v>339939.29</v>
      </c>
      <c r="L15" s="257">
        <v>24789798.710000001</v>
      </c>
      <c r="M15" s="77">
        <v>0</v>
      </c>
      <c r="N15" s="77">
        <v>6155</v>
      </c>
      <c r="O15" s="77">
        <v>6072</v>
      </c>
    </row>
    <row r="16" spans="1:15" ht="16.149999999999999" customHeight="1" x14ac:dyDescent="0.25">
      <c r="A16" s="161" t="s">
        <v>34</v>
      </c>
      <c r="B16" s="135">
        <v>11799.26</v>
      </c>
      <c r="C16" s="257">
        <v>122933846.45</v>
      </c>
      <c r="D16" s="257">
        <v>70788.34</v>
      </c>
      <c r="E16" s="257">
        <v>122847240.87</v>
      </c>
      <c r="F16" s="263">
        <v>24569451.199999999</v>
      </c>
      <c r="G16" s="77">
        <v>10419</v>
      </c>
      <c r="H16" s="77">
        <v>10411</v>
      </c>
      <c r="I16" s="114">
        <v>3640.17</v>
      </c>
      <c r="J16" s="257">
        <v>12833852.880000001</v>
      </c>
      <c r="K16" s="257">
        <v>121413.42</v>
      </c>
      <c r="L16" s="257">
        <v>12712439.460000001</v>
      </c>
      <c r="M16" s="77">
        <v>0</v>
      </c>
      <c r="N16" s="77">
        <v>3526</v>
      </c>
      <c r="O16" s="77">
        <v>3492</v>
      </c>
    </row>
    <row r="17" spans="1:15" ht="16.149999999999999" customHeight="1" x14ac:dyDescent="0.25">
      <c r="A17" s="161" t="s">
        <v>19</v>
      </c>
      <c r="B17" s="135">
        <v>497.86</v>
      </c>
      <c r="C17" s="257">
        <v>17453727.539999999</v>
      </c>
      <c r="D17" s="257">
        <v>155671.38</v>
      </c>
      <c r="E17" s="257">
        <v>17242051.329999998</v>
      </c>
      <c r="F17" s="263">
        <v>3448397.12</v>
      </c>
      <c r="G17" s="77">
        <v>35057</v>
      </c>
      <c r="H17" s="77">
        <v>34632</v>
      </c>
      <c r="I17" s="114">
        <v>1992.08</v>
      </c>
      <c r="J17" s="257">
        <v>11902079.050000001</v>
      </c>
      <c r="K17" s="257">
        <v>254843.23</v>
      </c>
      <c r="L17" s="257">
        <v>11647235.82</v>
      </c>
      <c r="M17" s="77">
        <v>0</v>
      </c>
      <c r="N17" s="77">
        <v>5975</v>
      </c>
      <c r="O17" s="77">
        <v>5847</v>
      </c>
    </row>
    <row r="18" spans="1:15" ht="16.149999999999999" customHeight="1" x14ac:dyDescent="0.25">
      <c r="A18" s="161" t="s">
        <v>40</v>
      </c>
      <c r="B18" s="135">
        <v>10747.79</v>
      </c>
      <c r="C18" s="257">
        <v>196186678.66999999</v>
      </c>
      <c r="D18" s="257">
        <v>704037.84</v>
      </c>
      <c r="E18" s="257">
        <v>195384949.84999999</v>
      </c>
      <c r="F18" s="263">
        <v>39076977.07</v>
      </c>
      <c r="G18" s="77">
        <v>18254</v>
      </c>
      <c r="H18" s="77">
        <v>18179</v>
      </c>
      <c r="I18" s="114">
        <v>1079.78</v>
      </c>
      <c r="J18" s="257">
        <v>6260797.7400000002</v>
      </c>
      <c r="K18" s="257">
        <v>66618.210000000006</v>
      </c>
      <c r="L18" s="257">
        <v>6194179.5300000003</v>
      </c>
      <c r="M18" s="77">
        <v>0</v>
      </c>
      <c r="N18" s="77">
        <v>5798</v>
      </c>
      <c r="O18" s="77">
        <v>5737</v>
      </c>
    </row>
    <row r="19" spans="1:15" ht="16.149999999999999" customHeight="1" x14ac:dyDescent="0.25">
      <c r="A19" s="161" t="s">
        <v>31</v>
      </c>
      <c r="B19" s="135">
        <v>10394.379999999999</v>
      </c>
      <c r="C19" s="257">
        <v>141249004.59</v>
      </c>
      <c r="D19" s="257">
        <v>435338.29</v>
      </c>
      <c r="E19" s="257">
        <v>140813666.30000001</v>
      </c>
      <c r="F19" s="263">
        <v>28162632.07</v>
      </c>
      <c r="G19" s="77">
        <v>13589</v>
      </c>
      <c r="H19" s="77">
        <v>13547</v>
      </c>
      <c r="I19" s="114">
        <v>6297.83</v>
      </c>
      <c r="J19" s="257">
        <v>44688238.770000003</v>
      </c>
      <c r="K19" s="257">
        <v>4003114.8</v>
      </c>
      <c r="L19" s="257">
        <v>40685123.969999999</v>
      </c>
      <c r="M19" s="77">
        <v>0</v>
      </c>
      <c r="N19" s="77">
        <v>7096</v>
      </c>
      <c r="O19" s="77">
        <v>6460</v>
      </c>
    </row>
    <row r="20" spans="1:15" ht="16.149999999999999" customHeight="1" x14ac:dyDescent="0.25">
      <c r="A20" s="161" t="s">
        <v>13</v>
      </c>
      <c r="B20" s="135">
        <v>8647.36</v>
      </c>
      <c r="C20" s="257">
        <v>151919480.19</v>
      </c>
      <c r="D20" s="257">
        <v>56121.55</v>
      </c>
      <c r="E20" s="257">
        <v>151853240.63999999</v>
      </c>
      <c r="F20" s="263">
        <v>30370648.129999999</v>
      </c>
      <c r="G20" s="77">
        <v>17568</v>
      </c>
      <c r="H20" s="77">
        <v>17561</v>
      </c>
      <c r="I20" s="114">
        <v>1335.4</v>
      </c>
      <c r="J20" s="257">
        <v>7919307.1500000004</v>
      </c>
      <c r="K20" s="257">
        <v>86428.07</v>
      </c>
      <c r="L20" s="257">
        <v>7832879.0800000001</v>
      </c>
      <c r="M20" s="77">
        <v>0</v>
      </c>
      <c r="N20" s="77">
        <v>5930</v>
      </c>
      <c r="O20" s="77">
        <v>5866</v>
      </c>
    </row>
    <row r="21" spans="1:15" ht="16.149999999999999" customHeight="1" x14ac:dyDescent="0.25">
      <c r="A21" s="161" t="s">
        <v>36</v>
      </c>
      <c r="B21" s="135">
        <v>73774.52</v>
      </c>
      <c r="C21" s="257">
        <v>1466523847.3</v>
      </c>
      <c r="D21" s="257">
        <v>507163.47</v>
      </c>
      <c r="E21" s="257">
        <v>1465756757.1700001</v>
      </c>
      <c r="F21" s="263">
        <v>293151238.88999999</v>
      </c>
      <c r="G21" s="77">
        <v>19878</v>
      </c>
      <c r="H21" s="77">
        <v>19868</v>
      </c>
      <c r="I21" s="114">
        <v>3956.98</v>
      </c>
      <c r="J21" s="257">
        <v>20429480.239999998</v>
      </c>
      <c r="K21" s="257">
        <v>366723.46</v>
      </c>
      <c r="L21" s="257">
        <v>20062756.780000001</v>
      </c>
      <c r="M21" s="77">
        <v>0</v>
      </c>
      <c r="N21" s="77">
        <v>5163</v>
      </c>
      <c r="O21" s="77">
        <v>5070</v>
      </c>
    </row>
    <row r="22" spans="1:15" ht="16.149999999999999" customHeight="1" x14ac:dyDescent="0.25">
      <c r="A22" s="161" t="s">
        <v>7</v>
      </c>
      <c r="B22" s="134">
        <v>102.74</v>
      </c>
      <c r="C22" s="259">
        <v>1270437.19</v>
      </c>
      <c r="D22" s="259">
        <v>106</v>
      </c>
      <c r="E22" s="259">
        <v>1270331.19</v>
      </c>
      <c r="F22" s="263">
        <v>254066.24</v>
      </c>
      <c r="G22" s="84">
        <v>12365</v>
      </c>
      <c r="H22" s="84">
        <v>12364</v>
      </c>
      <c r="I22" s="113">
        <v>431.86</v>
      </c>
      <c r="J22" s="259">
        <v>2055226.74</v>
      </c>
      <c r="K22" s="259">
        <v>4162.88</v>
      </c>
      <c r="L22" s="259">
        <v>2051063.86</v>
      </c>
      <c r="M22" s="77">
        <v>0</v>
      </c>
      <c r="N22" s="84">
        <v>4759</v>
      </c>
      <c r="O22" s="84">
        <v>4749</v>
      </c>
    </row>
    <row r="23" spans="1:15" ht="16.149999999999999" customHeight="1" x14ac:dyDescent="0.25">
      <c r="A23" s="161" t="s">
        <v>38</v>
      </c>
      <c r="B23" s="135">
        <v>33271.82</v>
      </c>
      <c r="C23" s="257">
        <v>454777673.06999999</v>
      </c>
      <c r="D23" s="257">
        <v>435860.6</v>
      </c>
      <c r="E23" s="257">
        <v>454321652.06999999</v>
      </c>
      <c r="F23" s="263">
        <v>90863614.930000007</v>
      </c>
      <c r="G23" s="77">
        <v>13669</v>
      </c>
      <c r="H23" s="77">
        <v>13655</v>
      </c>
      <c r="I23" s="114">
        <v>5161.57</v>
      </c>
      <c r="J23" s="257">
        <v>26432745.239999998</v>
      </c>
      <c r="K23" s="257">
        <v>1013522.52</v>
      </c>
      <c r="L23" s="257">
        <v>25419222.719999999</v>
      </c>
      <c r="M23" s="77">
        <v>0</v>
      </c>
      <c r="N23" s="77">
        <v>5121</v>
      </c>
      <c r="O23" s="77">
        <v>4925</v>
      </c>
    </row>
    <row r="24" spans="1:15" ht="16.149999999999999" customHeight="1" x14ac:dyDescent="0.25">
      <c r="A24" s="266" t="s">
        <v>41</v>
      </c>
      <c r="B24" s="136">
        <v>22.36</v>
      </c>
      <c r="C24" s="112">
        <v>378926.4</v>
      </c>
      <c r="D24" s="112">
        <v>0</v>
      </c>
      <c r="E24" s="112">
        <v>378926.4</v>
      </c>
      <c r="F24" s="192">
        <v>75785.289999999994</v>
      </c>
      <c r="G24" s="78">
        <v>16947</v>
      </c>
      <c r="H24" s="78">
        <v>16947</v>
      </c>
      <c r="I24" s="115">
        <v>41.63</v>
      </c>
      <c r="J24" s="112">
        <v>216106.71</v>
      </c>
      <c r="K24" s="112">
        <v>747.8</v>
      </c>
      <c r="L24" s="112">
        <v>215358.91</v>
      </c>
      <c r="M24" s="78">
        <v>0</v>
      </c>
      <c r="N24" s="78">
        <v>5191</v>
      </c>
      <c r="O24" s="78">
        <v>5173</v>
      </c>
    </row>
    <row r="25" spans="1:15" ht="16.149999999999999" customHeight="1" x14ac:dyDescent="0.25">
      <c r="A25" s="79" t="s">
        <v>4</v>
      </c>
      <c r="B25" s="137"/>
      <c r="C25" s="258"/>
      <c r="D25" s="258"/>
      <c r="E25" s="258"/>
      <c r="F25" s="263"/>
      <c r="I25" s="116"/>
      <c r="J25" s="258"/>
      <c r="K25" s="258"/>
      <c r="L25" s="258"/>
      <c r="M25" s="77"/>
    </row>
    <row r="26" spans="1:15" ht="16.149999999999999" customHeight="1" x14ac:dyDescent="0.25">
      <c r="A26" s="161" t="s">
        <v>35</v>
      </c>
      <c r="B26" s="135">
        <v>1579.6</v>
      </c>
      <c r="C26" s="257">
        <v>18317425</v>
      </c>
      <c r="D26" s="257">
        <v>84729.58</v>
      </c>
      <c r="E26" s="257">
        <v>18232695.420000002</v>
      </c>
      <c r="F26" s="263">
        <v>3646539.08</v>
      </c>
      <c r="G26" s="77">
        <v>11596</v>
      </c>
      <c r="H26" s="77">
        <v>11543</v>
      </c>
      <c r="I26" s="114">
        <v>216.83</v>
      </c>
      <c r="J26" s="257">
        <v>506026</v>
      </c>
      <c r="K26" s="257">
        <v>24393.03</v>
      </c>
      <c r="L26" s="257">
        <v>481632.97</v>
      </c>
      <c r="M26" s="77">
        <v>0</v>
      </c>
      <c r="N26" s="77">
        <v>2334</v>
      </c>
      <c r="O26" s="77">
        <v>2221</v>
      </c>
    </row>
    <row r="27" spans="1:15" ht="16.149999999999999" customHeight="1" x14ac:dyDescent="0.25">
      <c r="A27" s="161" t="s">
        <v>8</v>
      </c>
      <c r="B27" s="134">
        <v>65559.289999999994</v>
      </c>
      <c r="C27" s="259">
        <v>966799139.57000005</v>
      </c>
      <c r="D27" s="259">
        <v>858151.33</v>
      </c>
      <c r="E27" s="259">
        <v>965823634.70000005</v>
      </c>
      <c r="F27" s="263">
        <v>193164646.84</v>
      </c>
      <c r="G27" s="84">
        <v>14747</v>
      </c>
      <c r="H27" s="84">
        <v>14732</v>
      </c>
      <c r="I27" s="113">
        <v>7051.14</v>
      </c>
      <c r="J27" s="259">
        <v>25703607.609999999</v>
      </c>
      <c r="K27" s="259">
        <v>54762.31</v>
      </c>
      <c r="L27" s="259">
        <v>25648845.300000001</v>
      </c>
      <c r="M27" s="77">
        <v>0</v>
      </c>
      <c r="N27" s="84">
        <v>3645</v>
      </c>
      <c r="O27" s="84">
        <v>3638</v>
      </c>
    </row>
    <row r="28" spans="1:15" ht="16.149999999999999" customHeight="1" x14ac:dyDescent="0.25">
      <c r="A28" s="161" t="s">
        <v>37</v>
      </c>
      <c r="B28" s="135">
        <v>23.66</v>
      </c>
      <c r="C28" s="257">
        <v>336054</v>
      </c>
      <c r="D28" s="257">
        <v>0</v>
      </c>
      <c r="E28" s="257">
        <v>336054</v>
      </c>
      <c r="F28" s="263">
        <v>67210.8</v>
      </c>
      <c r="G28" s="77">
        <v>14203</v>
      </c>
      <c r="H28" s="77">
        <v>14203</v>
      </c>
      <c r="I28" s="114">
        <v>71.91</v>
      </c>
      <c r="J28" s="257">
        <v>451310.96</v>
      </c>
      <c r="K28" s="257">
        <v>240698.02</v>
      </c>
      <c r="L28" s="257">
        <v>210612.94</v>
      </c>
      <c r="M28" s="77">
        <v>0</v>
      </c>
      <c r="N28" s="77">
        <v>6276</v>
      </c>
      <c r="O28" s="77">
        <v>2929</v>
      </c>
    </row>
    <row r="29" spans="1:15" ht="16.149999999999999" customHeight="1" x14ac:dyDescent="0.25">
      <c r="A29" s="161" t="s">
        <v>20</v>
      </c>
      <c r="B29" s="135">
        <v>53766.400000000001</v>
      </c>
      <c r="C29" s="257">
        <v>957686329.58000004</v>
      </c>
      <c r="D29" s="257">
        <v>1030247.8</v>
      </c>
      <c r="E29" s="257">
        <v>956434930.79999995</v>
      </c>
      <c r="F29" s="263">
        <v>191286558.09</v>
      </c>
      <c r="G29" s="77">
        <v>17812</v>
      </c>
      <c r="H29" s="77">
        <v>17789</v>
      </c>
      <c r="I29" s="114">
        <v>2584.2800000000002</v>
      </c>
      <c r="J29" s="257">
        <v>19645655.469999999</v>
      </c>
      <c r="K29" s="257">
        <v>784934.01</v>
      </c>
      <c r="L29" s="257">
        <v>18860721.460000001</v>
      </c>
      <c r="M29" s="77">
        <v>0</v>
      </c>
      <c r="N29" s="77">
        <v>7602</v>
      </c>
      <c r="O29" s="77">
        <v>7298</v>
      </c>
    </row>
    <row r="30" spans="1:15" ht="16.149999999999999" customHeight="1" x14ac:dyDescent="0.25">
      <c r="A30" s="161" t="s">
        <v>29</v>
      </c>
      <c r="B30" s="135">
        <v>6376.82</v>
      </c>
      <c r="C30" s="257">
        <v>114637010.18000001</v>
      </c>
      <c r="D30" s="257">
        <v>197301.58</v>
      </c>
      <c r="E30" s="257">
        <v>114423520.95999999</v>
      </c>
      <c r="F30" s="263">
        <v>22884683.969999999</v>
      </c>
      <c r="G30" s="77">
        <v>17977</v>
      </c>
      <c r="H30" s="77">
        <v>17944</v>
      </c>
      <c r="I30" s="114">
        <v>1612.46</v>
      </c>
      <c r="J30" s="257">
        <v>10023806.609999999</v>
      </c>
      <c r="K30" s="257">
        <v>345008.47</v>
      </c>
      <c r="L30" s="257">
        <v>9678798.1400000006</v>
      </c>
      <c r="M30" s="77">
        <v>0</v>
      </c>
      <c r="N30" s="77">
        <v>6216</v>
      </c>
      <c r="O30" s="77">
        <v>6003</v>
      </c>
    </row>
    <row r="31" spans="1:15" ht="16.149999999999999" customHeight="1" x14ac:dyDescent="0.25">
      <c r="A31" s="161" t="s">
        <v>32</v>
      </c>
      <c r="B31" s="135">
        <v>287.5</v>
      </c>
      <c r="C31" s="257">
        <v>5206053.62</v>
      </c>
      <c r="D31" s="257">
        <v>0</v>
      </c>
      <c r="E31" s="257">
        <v>5206053.62</v>
      </c>
      <c r="F31" s="263">
        <v>1041210.74</v>
      </c>
      <c r="G31" s="77">
        <v>18108</v>
      </c>
      <c r="H31" s="77">
        <v>18108</v>
      </c>
      <c r="I31" s="114">
        <v>355.54</v>
      </c>
      <c r="J31" s="257">
        <v>1204586.99</v>
      </c>
      <c r="K31" s="257">
        <v>0.5</v>
      </c>
      <c r="L31" s="257">
        <v>1204586.49</v>
      </c>
      <c r="M31" s="77">
        <v>0</v>
      </c>
      <c r="N31" s="77">
        <v>3388</v>
      </c>
      <c r="O31" s="77">
        <v>3388</v>
      </c>
    </row>
    <row r="32" spans="1:15" ht="16.149999999999999" customHeight="1" x14ac:dyDescent="0.25">
      <c r="A32" s="161" t="s">
        <v>14</v>
      </c>
      <c r="B32" s="135">
        <v>34794.07</v>
      </c>
      <c r="C32" s="257">
        <v>656261330.30999994</v>
      </c>
      <c r="D32" s="257">
        <v>1033524.18</v>
      </c>
      <c r="E32" s="257">
        <v>655101610.17999995</v>
      </c>
      <c r="F32" s="263">
        <v>131019909.39</v>
      </c>
      <c r="G32" s="77">
        <v>18861</v>
      </c>
      <c r="H32" s="77">
        <v>18828</v>
      </c>
      <c r="I32" s="114">
        <v>16507.02</v>
      </c>
      <c r="J32" s="257">
        <v>97059245.390000001</v>
      </c>
      <c r="K32" s="257">
        <v>3614929.66</v>
      </c>
      <c r="L32" s="257">
        <v>93444315.730000004</v>
      </c>
      <c r="M32" s="77">
        <v>0</v>
      </c>
      <c r="N32" s="77">
        <v>5880</v>
      </c>
      <c r="O32" s="77">
        <v>5661</v>
      </c>
    </row>
    <row r="33" spans="1:15" ht="16.149999999999999" customHeight="1" x14ac:dyDescent="0.25">
      <c r="A33" s="161" t="s">
        <v>25</v>
      </c>
      <c r="B33" s="135">
        <v>2145.37</v>
      </c>
      <c r="C33" s="257">
        <v>31819163</v>
      </c>
      <c r="D33" s="257">
        <v>81848.100000000006</v>
      </c>
      <c r="E33" s="257">
        <v>31737314.899999999</v>
      </c>
      <c r="F33" s="263">
        <v>6347452.4800000004</v>
      </c>
      <c r="G33" s="77">
        <v>14832</v>
      </c>
      <c r="H33" s="77">
        <v>14793</v>
      </c>
      <c r="I33" s="114">
        <v>3156.31</v>
      </c>
      <c r="J33" s="257">
        <v>19542975.84</v>
      </c>
      <c r="K33" s="257">
        <v>1244604.99</v>
      </c>
      <c r="L33" s="257">
        <v>18298370.850000001</v>
      </c>
      <c r="M33" s="77">
        <v>0</v>
      </c>
      <c r="N33" s="77">
        <v>6192</v>
      </c>
      <c r="O33" s="77">
        <v>5797</v>
      </c>
    </row>
    <row r="34" spans="1:15" ht="16.149999999999999" customHeight="1" x14ac:dyDescent="0.25">
      <c r="A34" s="266" t="s">
        <v>22</v>
      </c>
      <c r="B34" s="136">
        <v>12.7</v>
      </c>
      <c r="C34" s="112">
        <v>203201.26</v>
      </c>
      <c r="D34" s="112">
        <v>0</v>
      </c>
      <c r="E34" s="112">
        <v>203201.26</v>
      </c>
      <c r="F34" s="192">
        <v>40639.9</v>
      </c>
      <c r="G34" s="78">
        <v>15999</v>
      </c>
      <c r="H34" s="78">
        <v>15999</v>
      </c>
      <c r="I34" s="115">
        <v>7.52</v>
      </c>
      <c r="J34" s="112">
        <v>50748.34</v>
      </c>
      <c r="K34" s="112">
        <v>450</v>
      </c>
      <c r="L34" s="112">
        <v>50298.34</v>
      </c>
      <c r="M34" s="78">
        <v>0</v>
      </c>
      <c r="N34" s="78">
        <v>6744</v>
      </c>
      <c r="O34" s="78">
        <v>6684</v>
      </c>
    </row>
    <row r="35" spans="1:15" ht="16.149999999999999" customHeight="1" x14ac:dyDescent="0.25">
      <c r="A35" s="79" t="s">
        <v>54</v>
      </c>
      <c r="B35" s="137"/>
      <c r="C35" s="258"/>
      <c r="D35" s="258"/>
      <c r="E35" s="258"/>
      <c r="F35" s="263"/>
      <c r="I35" s="116"/>
      <c r="J35" s="258"/>
      <c r="K35" s="258"/>
      <c r="L35" s="258"/>
      <c r="M35" s="77"/>
    </row>
    <row r="36" spans="1:15" ht="16.149999999999999" customHeight="1" x14ac:dyDescent="0.25">
      <c r="A36" s="161" t="s">
        <v>10</v>
      </c>
      <c r="B36" s="134">
        <v>69817.73</v>
      </c>
      <c r="C36" s="259">
        <v>1145733948.46</v>
      </c>
      <c r="D36" s="259">
        <v>2578787.9700000002</v>
      </c>
      <c r="E36" s="259">
        <v>1142969935.72</v>
      </c>
      <c r="F36" s="263">
        <v>228593397.05000001</v>
      </c>
      <c r="G36" s="84">
        <v>16410</v>
      </c>
      <c r="H36" s="84">
        <v>16371</v>
      </c>
      <c r="I36" s="113">
        <v>26271.81</v>
      </c>
      <c r="J36" s="259">
        <v>150433333.78</v>
      </c>
      <c r="K36" s="259">
        <v>5665410.6200000001</v>
      </c>
      <c r="L36" s="259">
        <v>144767923.16</v>
      </c>
      <c r="M36" s="77">
        <v>0</v>
      </c>
      <c r="N36" s="84">
        <v>5726</v>
      </c>
      <c r="O36" s="84">
        <v>5510</v>
      </c>
    </row>
    <row r="37" spans="1:15" ht="16.149999999999999" customHeight="1" x14ac:dyDescent="0.25">
      <c r="A37" s="161" t="s">
        <v>16</v>
      </c>
      <c r="B37" s="135">
        <v>84250.91</v>
      </c>
      <c r="C37" s="257">
        <v>1435197288.5899999</v>
      </c>
      <c r="D37" s="257">
        <v>488235.97</v>
      </c>
      <c r="E37" s="257">
        <v>1434472395.21</v>
      </c>
      <c r="F37" s="263">
        <v>286894129.43000001</v>
      </c>
      <c r="G37" s="77">
        <v>17035</v>
      </c>
      <c r="H37" s="77">
        <v>17026</v>
      </c>
      <c r="I37" s="114">
        <v>2002.89</v>
      </c>
      <c r="J37" s="257">
        <v>9481700.1199999992</v>
      </c>
      <c r="K37" s="257">
        <v>413620.46</v>
      </c>
      <c r="L37" s="257">
        <v>9068079.6600000001</v>
      </c>
      <c r="M37" s="77">
        <v>0</v>
      </c>
      <c r="N37" s="77">
        <v>4734</v>
      </c>
      <c r="O37" s="77">
        <v>4528</v>
      </c>
    </row>
    <row r="38" spans="1:15" ht="16.149999999999999" customHeight="1" x14ac:dyDescent="0.25">
      <c r="A38" s="161" t="s">
        <v>142</v>
      </c>
      <c r="B38" s="135">
        <v>10440.120000000001</v>
      </c>
      <c r="C38" s="257">
        <v>169911098.78</v>
      </c>
      <c r="D38" s="257">
        <v>218758.63</v>
      </c>
      <c r="E38" s="257">
        <v>169633334.22</v>
      </c>
      <c r="F38" s="263">
        <v>33926654.719999999</v>
      </c>
      <c r="G38" s="77">
        <v>16275</v>
      </c>
      <c r="H38" s="77">
        <v>16248</v>
      </c>
      <c r="I38" s="114">
        <v>3093.38</v>
      </c>
      <c r="J38" s="257">
        <v>13360401.9</v>
      </c>
      <c r="K38" s="257">
        <v>229733.71</v>
      </c>
      <c r="L38" s="257">
        <v>13130668.189999999</v>
      </c>
      <c r="M38" s="77">
        <v>0</v>
      </c>
      <c r="N38" s="77">
        <v>4319</v>
      </c>
      <c r="O38" s="77">
        <v>4245</v>
      </c>
    </row>
    <row r="39" spans="1:15" ht="16.149999999999999" customHeight="1" x14ac:dyDescent="0.25">
      <c r="A39" s="162" t="s">
        <v>27</v>
      </c>
      <c r="B39" s="136">
        <v>36.64</v>
      </c>
      <c r="C39" s="112">
        <v>423370.69</v>
      </c>
      <c r="D39" s="112">
        <v>20</v>
      </c>
      <c r="E39" s="112">
        <v>423350.69</v>
      </c>
      <c r="F39" s="192">
        <v>84670.09</v>
      </c>
      <c r="G39" s="78">
        <v>11555</v>
      </c>
      <c r="H39" s="78">
        <v>11555</v>
      </c>
      <c r="I39" s="115">
        <v>194.93</v>
      </c>
      <c r="J39" s="112">
        <v>912527.41</v>
      </c>
      <c r="K39" s="112">
        <v>1016.2</v>
      </c>
      <c r="L39" s="112">
        <v>911511.21</v>
      </c>
      <c r="M39" s="78">
        <v>0</v>
      </c>
      <c r="N39" s="78">
        <v>4681</v>
      </c>
      <c r="O39" s="78">
        <v>4676</v>
      </c>
    </row>
    <row r="40" spans="1:15" ht="16.149999999999999" customHeight="1" x14ac:dyDescent="0.25">
      <c r="A40" s="79" t="s">
        <v>143</v>
      </c>
      <c r="B40" s="137"/>
      <c r="C40" s="258"/>
      <c r="D40" s="258"/>
      <c r="E40" s="258"/>
      <c r="F40" s="263"/>
      <c r="I40" s="116"/>
      <c r="J40" s="258"/>
      <c r="K40" s="258"/>
      <c r="L40" s="258"/>
      <c r="M40" s="77"/>
    </row>
    <row r="41" spans="1:15" ht="16.149999999999999" customHeight="1" x14ac:dyDescent="0.25">
      <c r="A41" s="161" t="s">
        <v>11</v>
      </c>
      <c r="B41" s="134">
        <v>136025.57</v>
      </c>
      <c r="C41" s="259">
        <v>2419990769.29</v>
      </c>
      <c r="D41" s="259">
        <v>2688263.27</v>
      </c>
      <c r="E41" s="259">
        <v>2416845621.7399998</v>
      </c>
      <c r="F41" s="263">
        <v>483368183.31999999</v>
      </c>
      <c r="G41" s="84">
        <v>17791</v>
      </c>
      <c r="H41" s="84">
        <v>17768</v>
      </c>
      <c r="I41" s="113">
        <v>20859.02</v>
      </c>
      <c r="J41" s="259">
        <v>118044718.06</v>
      </c>
      <c r="K41" s="259">
        <v>5527361.9100000001</v>
      </c>
      <c r="L41" s="259">
        <v>112517356.15000001</v>
      </c>
      <c r="M41" s="77">
        <v>0</v>
      </c>
      <c r="N41" s="84">
        <v>5659</v>
      </c>
      <c r="O41" s="84">
        <v>5394</v>
      </c>
    </row>
    <row r="42" spans="1:15" ht="16.149999999999999" customHeight="1" x14ac:dyDescent="0.25">
      <c r="A42" s="161" t="s">
        <v>17</v>
      </c>
      <c r="B42" s="135">
        <v>28419.16</v>
      </c>
      <c r="C42" s="257">
        <v>330194616.68000001</v>
      </c>
      <c r="D42" s="257">
        <v>596554.30000000005</v>
      </c>
      <c r="E42" s="257">
        <v>329574058.55000001</v>
      </c>
      <c r="F42" s="263">
        <v>65914800.859999999</v>
      </c>
      <c r="G42" s="77">
        <v>11619</v>
      </c>
      <c r="H42" s="77">
        <v>11597</v>
      </c>
      <c r="I42" s="114">
        <v>10148.549999999999</v>
      </c>
      <c r="J42" s="257">
        <v>52789258.439999998</v>
      </c>
      <c r="K42" s="257">
        <v>778745.66</v>
      </c>
      <c r="L42" s="257">
        <v>52010512.780000001</v>
      </c>
      <c r="M42" s="77">
        <v>0</v>
      </c>
      <c r="N42" s="77">
        <v>5202</v>
      </c>
      <c r="O42" s="77">
        <v>5125</v>
      </c>
    </row>
    <row r="43" spans="1:15" ht="16.149999999999999" customHeight="1" x14ac:dyDescent="0.25">
      <c r="A43" s="161" t="s">
        <v>22</v>
      </c>
      <c r="B43" s="135">
        <v>100.67</v>
      </c>
      <c r="C43" s="257">
        <v>1080320.55</v>
      </c>
      <c r="D43" s="257">
        <v>985</v>
      </c>
      <c r="E43" s="257">
        <v>1079335.55</v>
      </c>
      <c r="F43" s="263">
        <v>215867.11</v>
      </c>
      <c r="G43" s="77">
        <v>10732</v>
      </c>
      <c r="H43" s="77">
        <v>10722</v>
      </c>
      <c r="I43" s="114">
        <v>555.44000000000005</v>
      </c>
      <c r="J43" s="257">
        <v>3353986.71</v>
      </c>
      <c r="K43" s="257">
        <v>3673.42</v>
      </c>
      <c r="L43" s="257">
        <v>3350313.29</v>
      </c>
      <c r="M43" s="77">
        <v>0</v>
      </c>
      <c r="N43" s="77">
        <v>6038</v>
      </c>
      <c r="O43" s="77">
        <v>6032</v>
      </c>
    </row>
    <row r="44" spans="1:15" ht="16.149999999999999" customHeight="1" x14ac:dyDescent="0.25">
      <c r="A44" s="85" t="s">
        <v>5</v>
      </c>
      <c r="B44" s="138"/>
      <c r="C44" s="260"/>
      <c r="D44" s="260"/>
      <c r="E44" s="260"/>
      <c r="F44" s="264"/>
      <c r="G44" s="86"/>
      <c r="H44" s="86"/>
      <c r="I44" s="117"/>
      <c r="J44" s="260"/>
      <c r="K44" s="260"/>
      <c r="L44" s="260"/>
      <c r="M44" s="120">
        <v>0</v>
      </c>
      <c r="N44" s="86"/>
      <c r="O44" s="86"/>
    </row>
    <row r="45" spans="1:15" ht="16.149999999999999" customHeight="1" x14ac:dyDescent="0.25">
      <c r="A45" s="161" t="s">
        <v>9</v>
      </c>
      <c r="B45" s="134">
        <v>49648.07</v>
      </c>
      <c r="C45" s="259">
        <v>987112139.38</v>
      </c>
      <c r="D45" s="259">
        <v>556524.68999999994</v>
      </c>
      <c r="E45" s="259">
        <v>986340655.10000002</v>
      </c>
      <c r="F45" s="263">
        <v>197267855.94999999</v>
      </c>
      <c r="G45" s="84">
        <v>19882</v>
      </c>
      <c r="H45" s="84">
        <v>19867</v>
      </c>
      <c r="I45" s="113">
        <v>9108.9500000000007</v>
      </c>
      <c r="J45" s="259">
        <v>48223720.219999999</v>
      </c>
      <c r="K45" s="259">
        <v>1023539.11</v>
      </c>
      <c r="L45" s="259">
        <v>47200181.109999999</v>
      </c>
      <c r="M45" s="77">
        <v>0</v>
      </c>
      <c r="N45" s="84">
        <v>5294</v>
      </c>
      <c r="O45" s="84">
        <v>5182</v>
      </c>
    </row>
    <row r="46" spans="1:15" ht="16.149999999999999" customHeight="1" x14ac:dyDescent="0.25">
      <c r="A46" s="161" t="s">
        <v>15</v>
      </c>
      <c r="B46" s="135">
        <v>49529.3</v>
      </c>
      <c r="C46" s="257">
        <v>766087672.95000005</v>
      </c>
      <c r="D46" s="257">
        <v>717420.74</v>
      </c>
      <c r="E46" s="257">
        <v>765285779.03999996</v>
      </c>
      <c r="F46" s="263">
        <v>153056962.31</v>
      </c>
      <c r="G46" s="77">
        <v>15467</v>
      </c>
      <c r="H46" s="77">
        <v>15451</v>
      </c>
      <c r="I46" s="114">
        <v>7216.63</v>
      </c>
      <c r="J46" s="257">
        <v>37333321.240000002</v>
      </c>
      <c r="K46" s="257">
        <v>849414.97</v>
      </c>
      <c r="L46" s="257">
        <v>36483906.270000003</v>
      </c>
      <c r="M46" s="77">
        <v>0</v>
      </c>
      <c r="N46" s="77">
        <v>5173</v>
      </c>
      <c r="O46" s="77">
        <v>5056</v>
      </c>
    </row>
    <row r="47" spans="1:15" ht="16.149999999999999" customHeight="1" x14ac:dyDescent="0.25">
      <c r="A47" s="161" t="s">
        <v>21</v>
      </c>
      <c r="B47" s="135">
        <v>3863.12</v>
      </c>
      <c r="C47" s="257">
        <v>53647591.460000001</v>
      </c>
      <c r="D47" s="257">
        <v>73582.740000000005</v>
      </c>
      <c r="E47" s="257">
        <v>53562242.310000002</v>
      </c>
      <c r="F47" s="263">
        <v>10712411.710000001</v>
      </c>
      <c r="G47" s="77">
        <v>13887</v>
      </c>
      <c r="H47" s="77">
        <v>13865</v>
      </c>
      <c r="I47" s="114">
        <v>2681.2</v>
      </c>
      <c r="J47" s="257">
        <v>16005014.859999999</v>
      </c>
      <c r="K47" s="257">
        <v>465581.52</v>
      </c>
      <c r="L47" s="257">
        <v>15539433.34</v>
      </c>
      <c r="M47" s="77">
        <v>0</v>
      </c>
      <c r="N47" s="77">
        <v>5969</v>
      </c>
      <c r="O47" s="77">
        <v>5796</v>
      </c>
    </row>
    <row r="48" spans="1:15" ht="16.149999999999999" customHeight="1" x14ac:dyDescent="0.25">
      <c r="A48" s="161" t="s">
        <v>26</v>
      </c>
      <c r="B48" s="135">
        <v>14681.58</v>
      </c>
      <c r="C48" s="257">
        <v>258586557.46000001</v>
      </c>
      <c r="D48" s="257">
        <v>236626.01</v>
      </c>
      <c r="E48" s="257">
        <v>258304939.72999999</v>
      </c>
      <c r="F48" s="263">
        <v>51660812</v>
      </c>
      <c r="G48" s="77">
        <v>17613</v>
      </c>
      <c r="H48" s="77">
        <v>17594</v>
      </c>
      <c r="I48" s="114">
        <v>2578.64</v>
      </c>
      <c r="J48" s="257">
        <v>15049878.369999999</v>
      </c>
      <c r="K48" s="257">
        <v>540163.53</v>
      </c>
      <c r="L48" s="257">
        <v>14509714.84</v>
      </c>
      <c r="M48" s="77">
        <v>0</v>
      </c>
      <c r="N48" s="77">
        <v>5836</v>
      </c>
      <c r="O48" s="77">
        <v>5627</v>
      </c>
    </row>
    <row r="49" spans="1:15" ht="16.149999999999999" customHeight="1" x14ac:dyDescent="0.25">
      <c r="A49" s="161" t="s">
        <v>30</v>
      </c>
      <c r="B49" s="135">
        <v>2915.43</v>
      </c>
      <c r="C49" s="257">
        <v>43010114.530000001</v>
      </c>
      <c r="D49" s="257">
        <v>44192.54</v>
      </c>
      <c r="E49" s="257">
        <v>42956415.75</v>
      </c>
      <c r="F49" s="263">
        <v>8591249.2100000009</v>
      </c>
      <c r="G49" s="77">
        <v>14753</v>
      </c>
      <c r="H49" s="77">
        <v>14734</v>
      </c>
      <c r="I49" s="114">
        <v>1587.69</v>
      </c>
      <c r="J49" s="257">
        <v>7293047.9699999997</v>
      </c>
      <c r="K49" s="257">
        <v>75017.2</v>
      </c>
      <c r="L49" s="257">
        <v>7218030.7699999996</v>
      </c>
      <c r="M49" s="77">
        <v>0</v>
      </c>
      <c r="N49" s="77">
        <v>4593</v>
      </c>
      <c r="O49" s="77">
        <v>4546</v>
      </c>
    </row>
    <row r="50" spans="1:15" ht="16.149999999999999" customHeight="1" x14ac:dyDescent="0.25">
      <c r="A50" s="161" t="s">
        <v>33</v>
      </c>
      <c r="B50" s="135">
        <v>31135.02</v>
      </c>
      <c r="C50" s="257">
        <v>418701714.47000003</v>
      </c>
      <c r="D50" s="257">
        <v>1477793.55</v>
      </c>
      <c r="E50" s="257">
        <v>417161688.87</v>
      </c>
      <c r="F50" s="263">
        <v>83432123.450000003</v>
      </c>
      <c r="G50" s="77">
        <v>13448</v>
      </c>
      <c r="H50" s="77">
        <v>13398</v>
      </c>
      <c r="I50" s="114">
        <v>6913.22</v>
      </c>
      <c r="J50" s="257">
        <v>41305765.740000002</v>
      </c>
      <c r="K50" s="257">
        <v>2397649.09</v>
      </c>
      <c r="L50" s="257">
        <v>38908116.649999999</v>
      </c>
      <c r="M50" s="77">
        <v>0</v>
      </c>
      <c r="N50" s="77">
        <v>5975</v>
      </c>
      <c r="O50" s="77">
        <v>5628</v>
      </c>
    </row>
    <row r="51" spans="1:15" ht="16.149999999999999" customHeight="1" thickBot="1" x14ac:dyDescent="0.3">
      <c r="A51" s="164" t="s">
        <v>22</v>
      </c>
      <c r="B51" s="139">
        <v>12772.88</v>
      </c>
      <c r="C51" s="261">
        <v>224119916.27000001</v>
      </c>
      <c r="D51" s="261">
        <v>179662.3</v>
      </c>
      <c r="E51" s="261">
        <v>223887295.03999999</v>
      </c>
      <c r="F51" s="265">
        <v>44777436.659999996</v>
      </c>
      <c r="G51" s="80">
        <v>17547</v>
      </c>
      <c r="H51" s="80">
        <v>17528</v>
      </c>
      <c r="I51" s="118">
        <v>1476.67</v>
      </c>
      <c r="J51" s="261">
        <v>8977214.8100000005</v>
      </c>
      <c r="K51" s="261">
        <v>958415.57</v>
      </c>
      <c r="L51" s="261">
        <v>8018799.2400000002</v>
      </c>
      <c r="M51" s="80">
        <v>0</v>
      </c>
      <c r="N51" s="80">
        <v>6079</v>
      </c>
      <c r="O51" s="80">
        <v>5430</v>
      </c>
    </row>
    <row r="52" spans="1:15" ht="16.149999999999999" customHeight="1" thickBot="1" x14ac:dyDescent="0.3">
      <c r="A52" s="81" t="s">
        <v>2</v>
      </c>
      <c r="B52" s="140">
        <v>164545.4</v>
      </c>
      <c r="C52" s="262">
        <v>2751265706.52</v>
      </c>
      <c r="D52" s="262">
        <v>3285802.57</v>
      </c>
      <c r="E52" s="262">
        <v>2747499015.8400002</v>
      </c>
      <c r="F52" s="262">
        <v>549498851.28999996</v>
      </c>
      <c r="G52" s="82">
        <v>16720</v>
      </c>
      <c r="H52" s="82">
        <v>16698</v>
      </c>
      <c r="I52" s="119">
        <v>31563</v>
      </c>
      <c r="J52" s="262">
        <v>174187963.21000001</v>
      </c>
      <c r="K52" s="262">
        <v>6309780.9900000002</v>
      </c>
      <c r="L52" s="262">
        <v>167878182.22</v>
      </c>
      <c r="M52" s="82">
        <v>0</v>
      </c>
      <c r="N52" s="82">
        <v>5519</v>
      </c>
      <c r="O52" s="82">
        <v>5319</v>
      </c>
    </row>
    <row r="53" spans="1:15" ht="16.149999999999999" customHeight="1" x14ac:dyDescent="0.25"/>
    <row r="54" spans="1:15" ht="16.149999999999999" customHeight="1" x14ac:dyDescent="0.25"/>
    <row r="55" spans="1:15" ht="16.149999999999999" customHeight="1" x14ac:dyDescent="0.25"/>
    <row r="56" spans="1:15" ht="16.149999999999999" customHeight="1" x14ac:dyDescent="0.25"/>
    <row r="57" spans="1:15" ht="16.149999999999999" customHeight="1" x14ac:dyDescent="0.25"/>
  </sheetData>
  <sortState ref="A26:O33">
    <sortCondition ref="A26:A33"/>
  </sortState>
  <mergeCells count="4">
    <mergeCell ref="A2:O2"/>
    <mergeCell ref="A4:A5"/>
    <mergeCell ref="B4:H4"/>
    <mergeCell ref="I4:O4"/>
  </mergeCells>
  <pageMargins left="0.25" right="0.25" top="0.75" bottom="0.75" header="0.3" footer="0.3"/>
  <pageSetup paperSize="9" scale="32" orientation="portrait" r:id="rId1"/>
  <headerFooter>
    <oddHeader>&amp;CStudy Tables - Table 2.11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view="pageLayout" zoomScaleNormal="100" workbookViewId="0">
      <selection activeCell="H12" sqref="A1:H12"/>
    </sheetView>
  </sheetViews>
  <sheetFormatPr defaultColWidth="8.85546875" defaultRowHeight="15" x14ac:dyDescent="0.25"/>
  <cols>
    <col min="1" max="2" width="15.7109375" style="1" customWidth="1"/>
    <col min="3" max="3" width="20.42578125" style="1" customWidth="1"/>
    <col min="4" max="4" width="15.7109375" style="1" customWidth="1"/>
    <col min="5" max="5" width="21.85546875" style="1" customWidth="1"/>
    <col min="6" max="6" width="20.5703125" style="1" customWidth="1"/>
    <col min="7" max="8" width="15.7109375" style="1" customWidth="1"/>
    <col min="9" max="16384" width="8.85546875" style="46"/>
  </cols>
  <sheetData>
    <row r="2" spans="1:8" ht="18.75" customHeight="1" x14ac:dyDescent="0.3">
      <c r="A2" s="377" t="str">
        <f>'Table of Contents'!C18</f>
        <v>Table 2.13:   Fees and Loans Time Series (2009-2015)</v>
      </c>
      <c r="B2" s="377"/>
      <c r="C2" s="377"/>
      <c r="D2" s="377"/>
      <c r="E2" s="377"/>
      <c r="F2" s="377"/>
      <c r="G2" s="377"/>
      <c r="H2" s="377"/>
    </row>
    <row r="3" spans="1:8" thickBot="1" x14ac:dyDescent="0.35">
      <c r="A3" s="3"/>
      <c r="B3" s="3"/>
      <c r="C3" s="3"/>
      <c r="D3" s="3"/>
      <c r="E3" s="3"/>
      <c r="F3" s="3"/>
      <c r="G3" s="3"/>
      <c r="H3" s="3"/>
    </row>
    <row r="4" spans="1:8" ht="34.9" customHeight="1" thickBot="1" x14ac:dyDescent="0.35">
      <c r="A4" s="159" t="s">
        <v>96</v>
      </c>
      <c r="B4" s="159" t="s">
        <v>0</v>
      </c>
      <c r="C4" s="159" t="s">
        <v>97</v>
      </c>
      <c r="D4" s="159" t="s">
        <v>92</v>
      </c>
      <c r="E4" s="159" t="s">
        <v>157</v>
      </c>
      <c r="F4" s="159" t="s">
        <v>154</v>
      </c>
      <c r="G4" s="159" t="s">
        <v>95</v>
      </c>
      <c r="H4" s="159" t="s">
        <v>156</v>
      </c>
    </row>
    <row r="5" spans="1:8" ht="14.45" x14ac:dyDescent="0.3">
      <c r="A5" s="89">
        <v>2009</v>
      </c>
      <c r="B5" s="121">
        <v>3353.62</v>
      </c>
      <c r="C5" s="122">
        <v>25638832.68</v>
      </c>
      <c r="D5" s="122">
        <v>235278.28</v>
      </c>
      <c r="E5" s="122">
        <v>25403554.399999999</v>
      </c>
      <c r="F5" s="122">
        <v>4952514.09</v>
      </c>
      <c r="G5" s="122">
        <v>7645.1215939790436</v>
      </c>
      <c r="H5" s="122">
        <v>7575</v>
      </c>
    </row>
    <row r="6" spans="1:8" ht="14.45" x14ac:dyDescent="0.3">
      <c r="A6" s="89">
        <v>2010</v>
      </c>
      <c r="B6" s="121">
        <v>18246.830000000002</v>
      </c>
      <c r="C6" s="122">
        <v>117289262.73</v>
      </c>
      <c r="D6" s="122">
        <v>313569.87</v>
      </c>
      <c r="E6" s="122">
        <v>116975692.86</v>
      </c>
      <c r="F6" s="122">
        <v>20423412.780000001</v>
      </c>
      <c r="G6" s="122">
        <v>6427.9254385556278</v>
      </c>
      <c r="H6" s="122">
        <v>6411</v>
      </c>
    </row>
    <row r="7" spans="1:8" ht="14.45" x14ac:dyDescent="0.3">
      <c r="A7" s="89">
        <v>2011</v>
      </c>
      <c r="B7" s="121">
        <v>25909.040000000001</v>
      </c>
      <c r="C7" s="122">
        <v>204865601.25999999</v>
      </c>
      <c r="D7" s="122">
        <v>445697.99</v>
      </c>
      <c r="E7" s="122">
        <v>204418260.27000001</v>
      </c>
      <c r="F7" s="122">
        <v>37998821.75</v>
      </c>
      <c r="G7" s="122">
        <v>7907.1089187403313</v>
      </c>
      <c r="H7" s="122">
        <v>7890</v>
      </c>
    </row>
    <row r="8" spans="1:8" ht="14.45" x14ac:dyDescent="0.3">
      <c r="A8" s="89">
        <v>2012</v>
      </c>
      <c r="B8" s="121">
        <v>35550.050000000003</v>
      </c>
      <c r="C8" s="122">
        <v>323898208.22000003</v>
      </c>
      <c r="D8" s="122">
        <v>686129.57</v>
      </c>
      <c r="E8" s="122">
        <v>323210918.01999998</v>
      </c>
      <c r="F8" s="122">
        <v>60470020.689999998</v>
      </c>
      <c r="G8" s="122">
        <v>9111.0478950099932</v>
      </c>
      <c r="H8" s="122">
        <v>9092</v>
      </c>
    </row>
    <row r="9" spans="1:8" ht="14.45" x14ac:dyDescent="0.3">
      <c r="A9" s="89">
        <v>2013</v>
      </c>
      <c r="B9" s="121">
        <v>64563.85</v>
      </c>
      <c r="C9" s="122">
        <v>698902247.14999998</v>
      </c>
      <c r="D9" s="122">
        <v>2777151.37</v>
      </c>
      <c r="E9" s="122">
        <v>696101989.51999998</v>
      </c>
      <c r="F9" s="122">
        <v>126383003.31999999</v>
      </c>
      <c r="G9" s="122">
        <v>10824.977865322468</v>
      </c>
      <c r="H9" s="122">
        <v>10782</v>
      </c>
    </row>
    <row r="10" spans="1:8" ht="14.45" x14ac:dyDescent="0.3">
      <c r="A10" s="89">
        <v>2014</v>
      </c>
      <c r="B10" s="121">
        <v>131344.06</v>
      </c>
      <c r="C10" s="122">
        <v>1750582342.45</v>
      </c>
      <c r="D10" s="122">
        <v>7214970.7699999996</v>
      </c>
      <c r="E10" s="122">
        <v>1743331402.8</v>
      </c>
      <c r="F10" s="122">
        <v>326836610.63999999</v>
      </c>
      <c r="G10" s="122">
        <v>13328.218592070323</v>
      </c>
      <c r="H10" s="122">
        <v>13273</v>
      </c>
    </row>
    <row r="11" spans="1:8" ht="15.75" thickBot="1" x14ac:dyDescent="0.3">
      <c r="A11" s="90">
        <v>2015</v>
      </c>
      <c r="B11" s="123">
        <v>196108.4</v>
      </c>
      <c r="C11" s="124">
        <v>2925453669.73</v>
      </c>
      <c r="D11" s="124">
        <v>9595583.5600000005</v>
      </c>
      <c r="E11" s="124">
        <v>2915377198.0599999</v>
      </c>
      <c r="F11" s="124">
        <v>549498851.28999996</v>
      </c>
      <c r="G11" s="124">
        <v>14917.533719769272</v>
      </c>
      <c r="H11" s="124">
        <v>14866</v>
      </c>
    </row>
    <row r="12" spans="1:8" ht="15.75" thickBot="1" x14ac:dyDescent="0.3">
      <c r="A12" s="90" t="s">
        <v>2</v>
      </c>
      <c r="B12" s="249">
        <f>SUM(B5:B11)</f>
        <v>475075.85</v>
      </c>
      <c r="C12" s="250">
        <f t="shared" ref="C12:F12" si="0">SUM(C5:C11)</f>
        <v>6046630164.2199993</v>
      </c>
      <c r="D12" s="250">
        <f t="shared" si="0"/>
        <v>21268381.41</v>
      </c>
      <c r="E12" s="250">
        <f t="shared" si="0"/>
        <v>6024819015.9300003</v>
      </c>
      <c r="F12" s="250">
        <f t="shared" si="0"/>
        <v>1126563234.5599999</v>
      </c>
      <c r="G12" s="251">
        <f>C12/B12</f>
        <v>12727.715298978046</v>
      </c>
      <c r="H12" s="251">
        <f>E12/B12</f>
        <v>12681.804423293672</v>
      </c>
    </row>
  </sheetData>
  <mergeCells count="1">
    <mergeCell ref="A2:H2"/>
  </mergeCells>
  <pageMargins left="0.25" right="0.25" top="0.75" bottom="0.75" header="0.3" footer="0.3"/>
  <pageSetup paperSize="9" scale="61" orientation="portrait" r:id="rId1"/>
  <headerFooter>
    <oddHeader>&amp;CStudy Tables - Table 2.13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3"/>
  <sheetViews>
    <sheetView tabSelected="1" view="pageBreakPreview" zoomScale="60" zoomScaleNormal="100" workbookViewId="0">
      <selection activeCell="G1" sqref="G1:G1048576"/>
    </sheetView>
  </sheetViews>
  <sheetFormatPr defaultColWidth="9.140625" defaultRowHeight="15" x14ac:dyDescent="0.25"/>
  <cols>
    <col min="1" max="1" width="15.7109375" style="1" customWidth="1"/>
    <col min="2" max="3" width="18.85546875" style="1" customWidth="1"/>
    <col min="4" max="5" width="15.7109375" style="1" customWidth="1"/>
    <col min="6" max="6" width="19.5703125" style="1" customWidth="1"/>
    <col min="7" max="7" width="21" style="1" customWidth="1"/>
    <col min="8" max="8" width="15.7109375" style="1" customWidth="1"/>
    <col min="9" max="12" width="15.7109375" style="46" customWidth="1"/>
    <col min="13" max="13" width="18.5703125" style="46" customWidth="1"/>
    <col min="14" max="15" width="15.7109375" style="46" customWidth="1"/>
    <col min="16" max="16384" width="9.140625" style="46"/>
  </cols>
  <sheetData>
    <row r="2" spans="1:15" ht="40.5" customHeight="1" x14ac:dyDescent="0.3">
      <c r="A2" s="377" t="str">
        <f>'Table of Contents'!C19</f>
        <v>Table 2.14:   Fees and Loans Time Series (2009-2015) for Full-Fee Paying and State-Subsidised Units</v>
      </c>
      <c r="B2" s="377"/>
      <c r="C2" s="377"/>
      <c r="D2" s="377"/>
      <c r="E2" s="377"/>
      <c r="F2" s="377"/>
      <c r="G2" s="377"/>
      <c r="H2" s="377"/>
    </row>
    <row r="3" spans="1:15" thickBot="1" x14ac:dyDescent="0.35">
      <c r="A3" s="15"/>
      <c r="B3" s="15"/>
      <c r="C3" s="15"/>
      <c r="D3" s="15"/>
      <c r="E3" s="15"/>
      <c r="F3" s="15"/>
      <c r="G3" s="15"/>
      <c r="H3" s="15"/>
      <c r="I3" s="15"/>
      <c r="J3" s="15"/>
      <c r="K3" s="15"/>
      <c r="L3" s="15"/>
      <c r="M3" s="15"/>
      <c r="N3" s="15"/>
      <c r="O3" s="15"/>
    </row>
    <row r="4" spans="1:15" s="210" customFormat="1" ht="45" customHeight="1" thickBot="1" x14ac:dyDescent="0.35">
      <c r="A4" s="147" t="s">
        <v>96</v>
      </c>
      <c r="B4" s="379" t="s">
        <v>93</v>
      </c>
      <c r="C4" s="379"/>
      <c r="D4" s="379"/>
      <c r="E4" s="379"/>
      <c r="F4" s="379"/>
      <c r="G4" s="379"/>
      <c r="H4" s="379"/>
      <c r="I4" s="378" t="s">
        <v>94</v>
      </c>
      <c r="J4" s="379"/>
      <c r="K4" s="379"/>
      <c r="L4" s="379"/>
      <c r="M4" s="379"/>
      <c r="N4" s="379"/>
      <c r="O4" s="369"/>
    </row>
    <row r="5" spans="1:15" s="211" customFormat="1" ht="28.15" thickBot="1" x14ac:dyDescent="0.35">
      <c r="A5" s="159"/>
      <c r="B5" s="159" t="s">
        <v>0</v>
      </c>
      <c r="C5" s="159" t="s">
        <v>97</v>
      </c>
      <c r="D5" s="159" t="s">
        <v>92</v>
      </c>
      <c r="E5" s="159" t="s">
        <v>95</v>
      </c>
      <c r="F5" s="159" t="s">
        <v>157</v>
      </c>
      <c r="G5" s="159" t="s">
        <v>154</v>
      </c>
      <c r="H5" s="148" t="s">
        <v>155</v>
      </c>
      <c r="I5" s="159" t="s">
        <v>0</v>
      </c>
      <c r="J5" s="159" t="s">
        <v>97</v>
      </c>
      <c r="K5" s="159" t="s">
        <v>92</v>
      </c>
      <c r="L5" s="159" t="s">
        <v>95</v>
      </c>
      <c r="M5" s="159" t="s">
        <v>157</v>
      </c>
      <c r="N5" s="159" t="s">
        <v>154</v>
      </c>
      <c r="O5" s="159" t="s">
        <v>155</v>
      </c>
    </row>
    <row r="6" spans="1:15" ht="14.45" x14ac:dyDescent="0.3">
      <c r="A6" s="91">
        <v>2009</v>
      </c>
      <c r="B6" s="125">
        <v>2864.82</v>
      </c>
      <c r="C6" s="126">
        <v>24995959.129999999</v>
      </c>
      <c r="D6" s="122">
        <v>233373.53</v>
      </c>
      <c r="E6" s="127">
        <v>8725</v>
      </c>
      <c r="F6" s="126">
        <v>24762585.600000001</v>
      </c>
      <c r="G6" s="126">
        <v>4952514.09</v>
      </c>
      <c r="H6" s="149">
        <v>8644</v>
      </c>
      <c r="I6" s="125">
        <v>488.79</v>
      </c>
      <c r="J6" s="212">
        <v>642873.55000000005</v>
      </c>
      <c r="K6" s="212">
        <v>1904.75</v>
      </c>
      <c r="L6" s="213">
        <v>1315</v>
      </c>
      <c r="M6" s="212">
        <v>640968.80000000005</v>
      </c>
      <c r="N6" s="213">
        <v>0</v>
      </c>
      <c r="O6" s="214">
        <v>1311</v>
      </c>
    </row>
    <row r="7" spans="1:15" ht="14.45" x14ac:dyDescent="0.3">
      <c r="A7" s="91">
        <v>2010</v>
      </c>
      <c r="B7" s="125">
        <v>10856.98</v>
      </c>
      <c r="C7" s="126">
        <v>102382655.34999999</v>
      </c>
      <c r="D7" s="122">
        <v>265249.87</v>
      </c>
      <c r="E7" s="127">
        <v>9430</v>
      </c>
      <c r="F7" s="126">
        <v>102117405.48</v>
      </c>
      <c r="G7" s="126">
        <v>20423412.780000001</v>
      </c>
      <c r="H7" s="149">
        <v>9406</v>
      </c>
      <c r="I7" s="125">
        <v>7389.85</v>
      </c>
      <c r="J7" s="212">
        <v>14906607.380000001</v>
      </c>
      <c r="K7" s="212">
        <v>48320</v>
      </c>
      <c r="L7" s="213">
        <v>2017</v>
      </c>
      <c r="M7" s="212">
        <v>14858287.380000001</v>
      </c>
      <c r="N7" s="213">
        <v>0</v>
      </c>
      <c r="O7" s="214">
        <v>2011</v>
      </c>
    </row>
    <row r="8" spans="1:15" ht="14.45" x14ac:dyDescent="0.3">
      <c r="A8" s="91">
        <v>2011</v>
      </c>
      <c r="B8" s="125">
        <v>19364.75</v>
      </c>
      <c r="C8" s="126">
        <v>190391866.06999999</v>
      </c>
      <c r="D8" s="122">
        <v>392987.92</v>
      </c>
      <c r="E8" s="127">
        <v>9832</v>
      </c>
      <c r="F8" s="126">
        <v>189997235.15000001</v>
      </c>
      <c r="G8" s="126">
        <v>37998821.75</v>
      </c>
      <c r="H8" s="149">
        <v>9811</v>
      </c>
      <c r="I8" s="125">
        <v>6544.29</v>
      </c>
      <c r="J8" s="212">
        <v>14473735.189999999</v>
      </c>
      <c r="K8" s="212">
        <v>52710.07</v>
      </c>
      <c r="L8" s="213">
        <v>2212</v>
      </c>
      <c r="M8" s="212">
        <v>14421025.119999999</v>
      </c>
      <c r="N8" s="213">
        <v>0</v>
      </c>
      <c r="O8" s="214">
        <v>2204</v>
      </c>
    </row>
    <row r="9" spans="1:15" ht="14.45" x14ac:dyDescent="0.3">
      <c r="A9" s="91">
        <v>2012</v>
      </c>
      <c r="B9" s="125">
        <v>28097.5</v>
      </c>
      <c r="C9" s="126">
        <v>302953658.67000002</v>
      </c>
      <c r="D9" s="122">
        <v>601227.93000000005</v>
      </c>
      <c r="E9" s="127">
        <v>10782</v>
      </c>
      <c r="F9" s="126">
        <v>302351270.11000001</v>
      </c>
      <c r="G9" s="126">
        <v>60470020.689999998</v>
      </c>
      <c r="H9" s="149">
        <v>10761</v>
      </c>
      <c r="I9" s="125">
        <v>7452.56</v>
      </c>
      <c r="J9" s="212">
        <v>20944549.550000001</v>
      </c>
      <c r="K9" s="212">
        <v>84901.64</v>
      </c>
      <c r="L9" s="213">
        <v>2810</v>
      </c>
      <c r="M9" s="212">
        <v>20859647.91</v>
      </c>
      <c r="N9" s="213">
        <v>0</v>
      </c>
      <c r="O9" s="214">
        <v>2799</v>
      </c>
    </row>
    <row r="10" spans="1:15" x14ac:dyDescent="0.25">
      <c r="A10" s="91">
        <v>2013</v>
      </c>
      <c r="B10" s="125">
        <v>49644.49</v>
      </c>
      <c r="C10" s="126">
        <v>633227750.03999996</v>
      </c>
      <c r="D10" s="122">
        <v>1288198.83</v>
      </c>
      <c r="E10" s="127">
        <v>12755</v>
      </c>
      <c r="F10" s="126">
        <v>631916445.90999997</v>
      </c>
      <c r="G10" s="126">
        <v>126383003.31999999</v>
      </c>
      <c r="H10" s="149">
        <v>12729</v>
      </c>
      <c r="I10" s="125">
        <v>14919.36</v>
      </c>
      <c r="J10" s="212">
        <v>65674497.109999999</v>
      </c>
      <c r="K10" s="212">
        <v>1488952.54</v>
      </c>
      <c r="L10" s="213">
        <v>4402</v>
      </c>
      <c r="M10" s="212">
        <v>64185543.609999999</v>
      </c>
      <c r="N10" s="213">
        <v>0</v>
      </c>
      <c r="O10" s="214">
        <v>4302</v>
      </c>
    </row>
    <row r="11" spans="1:15" x14ac:dyDescent="0.25">
      <c r="A11" s="91">
        <v>2014</v>
      </c>
      <c r="B11" s="125">
        <v>112132.7</v>
      </c>
      <c r="C11" s="126">
        <v>1636268401.74</v>
      </c>
      <c r="D11" s="122">
        <v>2058692.97</v>
      </c>
      <c r="E11" s="127">
        <v>14592</v>
      </c>
      <c r="F11" s="126">
        <v>1634189395.5599999</v>
      </c>
      <c r="G11" s="126">
        <v>326836610.63999999</v>
      </c>
      <c r="H11" s="149">
        <v>14574</v>
      </c>
      <c r="I11" s="125">
        <v>19211.37</v>
      </c>
      <c r="J11" s="126">
        <v>114313940.70999999</v>
      </c>
      <c r="K11" s="126">
        <v>5156277.8</v>
      </c>
      <c r="L11" s="127">
        <v>5950</v>
      </c>
      <c r="M11" s="126">
        <v>109142007.23999999</v>
      </c>
      <c r="N11" s="127">
        <v>0</v>
      </c>
      <c r="O11" s="122">
        <v>5681</v>
      </c>
    </row>
    <row r="12" spans="1:15" ht="15.75" thickBot="1" x14ac:dyDescent="0.3">
      <c r="A12" s="91">
        <v>2015</v>
      </c>
      <c r="B12" s="125">
        <v>164545.4</v>
      </c>
      <c r="C12" s="126">
        <v>2751265706.52</v>
      </c>
      <c r="D12" s="122">
        <v>3285802.57</v>
      </c>
      <c r="E12" s="127">
        <v>16720</v>
      </c>
      <c r="F12" s="126">
        <v>2747499015.8400002</v>
      </c>
      <c r="G12" s="126">
        <v>549498851.28999996</v>
      </c>
      <c r="H12" s="149">
        <v>16698</v>
      </c>
      <c r="I12" s="125">
        <v>31563</v>
      </c>
      <c r="J12" s="126">
        <v>174187963.21000001</v>
      </c>
      <c r="K12" s="126">
        <v>6309780.9900000002</v>
      </c>
      <c r="L12" s="127">
        <v>5519</v>
      </c>
      <c r="M12" s="126">
        <v>167878182.22</v>
      </c>
      <c r="N12" s="127">
        <v>0</v>
      </c>
      <c r="O12" s="122">
        <v>5319</v>
      </c>
    </row>
    <row r="13" spans="1:15" s="215" customFormat="1" ht="15.75" thickBot="1" x14ac:dyDescent="0.3">
      <c r="A13" s="150" t="s">
        <v>2</v>
      </c>
      <c r="B13" s="252">
        <v>387506.64</v>
      </c>
      <c r="C13" s="253">
        <v>5641485997.5200005</v>
      </c>
      <c r="D13" s="254">
        <v>8125533.6200000001</v>
      </c>
      <c r="E13" s="255">
        <v>14558</v>
      </c>
      <c r="F13" s="253">
        <v>5632833353.6499996</v>
      </c>
      <c r="G13" s="253">
        <v>1126563234.5599999</v>
      </c>
      <c r="H13" s="256">
        <v>14536</v>
      </c>
      <c r="I13" s="252">
        <v>87569.22</v>
      </c>
      <c r="J13" s="253">
        <v>405144166.69999999</v>
      </c>
      <c r="K13" s="253">
        <v>13142847.789999999</v>
      </c>
      <c r="L13" s="255">
        <v>4627</v>
      </c>
      <c r="M13" s="253">
        <v>391985662.27999997</v>
      </c>
      <c r="N13" s="255">
        <v>0</v>
      </c>
      <c r="O13" s="254">
        <v>4476</v>
      </c>
    </row>
  </sheetData>
  <mergeCells count="3">
    <mergeCell ref="A2:H2"/>
    <mergeCell ref="I4:O4"/>
    <mergeCell ref="B4:H4"/>
  </mergeCells>
  <pageMargins left="0.25" right="0.25" top="0.75" bottom="0.75" header="0.3" footer="0.3"/>
  <pageSetup paperSize="9" scale="34" orientation="portrait" r:id="rId1"/>
  <headerFooter>
    <oddHeader>&amp;CStudy Tables - Table 2.14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0"/>
  <sheetViews>
    <sheetView view="pageLayout" zoomScaleNormal="100" workbookViewId="0">
      <selection activeCell="G52" sqref="A1:G52"/>
    </sheetView>
  </sheetViews>
  <sheetFormatPr defaultColWidth="8.85546875" defaultRowHeight="15" x14ac:dyDescent="0.25"/>
  <cols>
    <col min="1" max="1" width="44.85546875" style="170" customWidth="1"/>
    <col min="2" max="7" width="17" style="1" customWidth="1"/>
    <col min="8" max="16384" width="8.85546875" style="46"/>
  </cols>
  <sheetData>
    <row r="2" spans="1:7" ht="15.75" x14ac:dyDescent="0.25">
      <c r="A2" s="380" t="str">
        <f>'Table of Contents'!C20</f>
        <v>Table 2.15:   Unit Completion Rates and Course Completion Numbers by Study Characteristics</v>
      </c>
      <c r="B2" s="380"/>
      <c r="C2" s="380"/>
      <c r="D2" s="380"/>
      <c r="E2" s="380"/>
      <c r="F2" s="380"/>
      <c r="G2" s="380"/>
    </row>
    <row r="3" spans="1:7" ht="15.6" x14ac:dyDescent="0.3">
      <c r="A3" s="167"/>
      <c r="B3" s="167"/>
      <c r="C3" s="167"/>
      <c r="D3" s="167"/>
      <c r="E3" s="167"/>
      <c r="F3" s="167"/>
      <c r="G3" s="167"/>
    </row>
    <row r="4" spans="1:7" ht="35.25" customHeight="1" x14ac:dyDescent="0.3">
      <c r="A4" s="381" t="s">
        <v>191</v>
      </c>
      <c r="B4" s="381"/>
      <c r="C4" s="381"/>
      <c r="D4" s="381"/>
      <c r="E4" s="381"/>
      <c r="F4" s="381"/>
      <c r="G4" s="381"/>
    </row>
    <row r="5" spans="1:7" ht="16.149999999999999" thickBot="1" x14ac:dyDescent="0.35">
      <c r="A5" s="5"/>
      <c r="B5" s="5"/>
      <c r="C5" s="5"/>
      <c r="D5" s="5"/>
      <c r="E5" s="5"/>
      <c r="F5" s="5"/>
      <c r="G5" s="5"/>
    </row>
    <row r="6" spans="1:7" ht="46.5" customHeight="1" thickBot="1" x14ac:dyDescent="0.35">
      <c r="A6" s="209"/>
      <c r="B6" s="166" t="s">
        <v>182</v>
      </c>
      <c r="C6" s="166" t="s">
        <v>183</v>
      </c>
      <c r="D6" s="166" t="s">
        <v>98</v>
      </c>
      <c r="E6" s="166" t="s">
        <v>185</v>
      </c>
      <c r="F6" s="166" t="s">
        <v>187</v>
      </c>
      <c r="G6" s="315" t="s">
        <v>99</v>
      </c>
    </row>
    <row r="7" spans="1:7" ht="16.149999999999999" customHeight="1" x14ac:dyDescent="0.3">
      <c r="A7" s="202" t="s">
        <v>1</v>
      </c>
      <c r="G7" s="316"/>
    </row>
    <row r="8" spans="1:7" ht="16.149999999999999" customHeight="1" x14ac:dyDescent="0.3">
      <c r="A8" s="174" t="s">
        <v>6</v>
      </c>
      <c r="B8" s="154">
        <v>293.39999999999998</v>
      </c>
      <c r="C8" s="154">
        <v>6</v>
      </c>
      <c r="D8" s="154">
        <v>17.100000000000001</v>
      </c>
      <c r="E8" s="154">
        <v>269.5</v>
      </c>
      <c r="F8" s="151">
        <v>91.8</v>
      </c>
      <c r="G8" s="317">
        <v>271</v>
      </c>
    </row>
    <row r="9" spans="1:7" ht="16.149999999999999" customHeight="1" x14ac:dyDescent="0.3">
      <c r="A9" s="174" t="s">
        <v>12</v>
      </c>
      <c r="B9" s="154">
        <v>272.60000000000002</v>
      </c>
      <c r="C9" s="154">
        <v>12.4</v>
      </c>
      <c r="D9" s="154">
        <v>25.8</v>
      </c>
      <c r="E9" s="154">
        <v>214.5</v>
      </c>
      <c r="F9" s="151">
        <v>78.7</v>
      </c>
      <c r="G9" s="317">
        <v>122</v>
      </c>
    </row>
    <row r="10" spans="1:7" ht="16.149999999999999" customHeight="1" x14ac:dyDescent="0.3">
      <c r="A10" s="57" t="s">
        <v>18</v>
      </c>
      <c r="B10" s="154">
        <v>10281.299999999999</v>
      </c>
      <c r="C10" s="154">
        <v>562.1</v>
      </c>
      <c r="D10" s="154">
        <v>1639.4</v>
      </c>
      <c r="E10" s="154">
        <v>7657.2</v>
      </c>
      <c r="F10" s="151">
        <v>74.5</v>
      </c>
      <c r="G10" s="318">
        <v>4044</v>
      </c>
    </row>
    <row r="11" spans="1:7" ht="16.149999999999999" customHeight="1" x14ac:dyDescent="0.25">
      <c r="A11" s="180" t="s">
        <v>23</v>
      </c>
      <c r="B11" s="128">
        <v>129226.8</v>
      </c>
      <c r="C11" s="128">
        <v>18061.7</v>
      </c>
      <c r="D11" s="128">
        <v>32052.2</v>
      </c>
      <c r="E11" s="128">
        <v>57946.2</v>
      </c>
      <c r="F11" s="93">
        <v>44.8</v>
      </c>
      <c r="G11" s="319">
        <v>31773</v>
      </c>
    </row>
    <row r="12" spans="1:7" ht="16.149999999999999" customHeight="1" x14ac:dyDescent="0.25">
      <c r="A12" s="202" t="s">
        <v>3</v>
      </c>
      <c r="G12" s="316"/>
    </row>
    <row r="13" spans="1:7" ht="16.149999999999999" customHeight="1" x14ac:dyDescent="0.25">
      <c r="A13" s="174" t="s">
        <v>28</v>
      </c>
      <c r="B13" s="154">
        <v>1022.4</v>
      </c>
      <c r="C13" s="154">
        <v>69.5</v>
      </c>
      <c r="D13" s="154">
        <v>87.7</v>
      </c>
      <c r="E13" s="154">
        <v>833</v>
      </c>
      <c r="F13" s="151">
        <v>81.5</v>
      </c>
      <c r="G13" s="317">
        <v>232</v>
      </c>
    </row>
    <row r="14" spans="1:7" ht="16.149999999999999" customHeight="1" x14ac:dyDescent="0.25">
      <c r="A14" s="174" t="s">
        <v>24</v>
      </c>
      <c r="B14" s="154">
        <v>6932.6</v>
      </c>
      <c r="C14" s="154">
        <v>392</v>
      </c>
      <c r="D14" s="154">
        <v>771.8</v>
      </c>
      <c r="E14" s="154">
        <v>5627.9</v>
      </c>
      <c r="F14" s="151">
        <v>81.2</v>
      </c>
      <c r="G14" s="318">
        <v>1115</v>
      </c>
    </row>
    <row r="15" spans="1:7" ht="16.149999999999999" customHeight="1" x14ac:dyDescent="0.25">
      <c r="A15" s="174" t="s">
        <v>39</v>
      </c>
      <c r="B15" s="154">
        <v>11251.3</v>
      </c>
      <c r="C15" s="154">
        <v>384</v>
      </c>
      <c r="D15" s="154">
        <v>1602.8</v>
      </c>
      <c r="E15" s="154">
        <v>8090.6</v>
      </c>
      <c r="F15" s="155">
        <v>71.900000000000006</v>
      </c>
      <c r="G15" s="318">
        <v>5156</v>
      </c>
    </row>
    <row r="16" spans="1:7" ht="16.149999999999999" customHeight="1" x14ac:dyDescent="0.25">
      <c r="A16" s="174" t="s">
        <v>34</v>
      </c>
      <c r="B16" s="154">
        <v>12154.1</v>
      </c>
      <c r="C16" s="154">
        <v>1211.3</v>
      </c>
      <c r="D16" s="154">
        <v>447.7</v>
      </c>
      <c r="E16" s="154">
        <v>7279.4</v>
      </c>
      <c r="F16" s="155">
        <v>59.9</v>
      </c>
      <c r="G16" s="317">
        <v>983</v>
      </c>
    </row>
    <row r="17" spans="1:7" ht="16.149999999999999" customHeight="1" x14ac:dyDescent="0.25">
      <c r="A17" s="174" t="s">
        <v>19</v>
      </c>
      <c r="B17" s="154">
        <v>2386.1</v>
      </c>
      <c r="C17" s="154">
        <v>196</v>
      </c>
      <c r="D17" s="154">
        <v>322.39999999999998</v>
      </c>
      <c r="E17" s="154">
        <v>1816</v>
      </c>
      <c r="F17" s="151">
        <v>76.099999999999994</v>
      </c>
      <c r="G17" s="317">
        <v>862</v>
      </c>
    </row>
    <row r="18" spans="1:7" ht="16.149999999999999" customHeight="1" x14ac:dyDescent="0.25">
      <c r="A18" s="174" t="s">
        <v>40</v>
      </c>
      <c r="B18" s="154">
        <v>7448.6</v>
      </c>
      <c r="C18" s="154">
        <v>254.8</v>
      </c>
      <c r="D18" s="154">
        <v>2633.1</v>
      </c>
      <c r="E18" s="154">
        <v>4275.6000000000004</v>
      </c>
      <c r="F18" s="155">
        <v>57.4</v>
      </c>
      <c r="G18" s="318">
        <v>2874</v>
      </c>
    </row>
    <row r="19" spans="1:7" ht="16.149999999999999" customHeight="1" x14ac:dyDescent="0.25">
      <c r="A19" s="174" t="s">
        <v>31</v>
      </c>
      <c r="B19" s="154">
        <v>12292.3</v>
      </c>
      <c r="C19" s="154">
        <v>517.9</v>
      </c>
      <c r="D19" s="154">
        <v>1802.1</v>
      </c>
      <c r="E19" s="154">
        <v>8914.4</v>
      </c>
      <c r="F19" s="151">
        <v>72.5</v>
      </c>
      <c r="G19" s="318">
        <v>4290</v>
      </c>
    </row>
    <row r="20" spans="1:7" ht="16.149999999999999" customHeight="1" x14ac:dyDescent="0.25">
      <c r="A20" s="174" t="s">
        <v>13</v>
      </c>
      <c r="B20" s="154">
        <v>8058.6</v>
      </c>
      <c r="C20" s="154">
        <v>4089.3</v>
      </c>
      <c r="D20" s="154">
        <v>863.6</v>
      </c>
      <c r="E20" s="154">
        <v>2910.2</v>
      </c>
      <c r="F20" s="151">
        <v>36.1</v>
      </c>
      <c r="G20" s="318">
        <v>1295</v>
      </c>
    </row>
    <row r="21" spans="1:7" ht="16.149999999999999" customHeight="1" x14ac:dyDescent="0.25">
      <c r="A21" s="174" t="s">
        <v>36</v>
      </c>
      <c r="B21" s="154">
        <v>53627.3</v>
      </c>
      <c r="C21" s="154">
        <v>6734.8</v>
      </c>
      <c r="D21" s="154">
        <v>21975.3</v>
      </c>
      <c r="E21" s="154">
        <v>12508.8</v>
      </c>
      <c r="F21" s="155">
        <v>23.3</v>
      </c>
      <c r="G21" s="318">
        <v>12416</v>
      </c>
    </row>
    <row r="22" spans="1:7" ht="16.149999999999999" customHeight="1" x14ac:dyDescent="0.25">
      <c r="A22" s="174" t="s">
        <v>7</v>
      </c>
      <c r="B22" s="154">
        <v>524.4</v>
      </c>
      <c r="C22" s="154">
        <v>33.799999999999997</v>
      </c>
      <c r="D22" s="154">
        <v>40.5</v>
      </c>
      <c r="E22" s="154">
        <v>422.4</v>
      </c>
      <c r="F22" s="151">
        <v>80.599999999999994</v>
      </c>
      <c r="G22" s="317">
        <v>150</v>
      </c>
    </row>
    <row r="23" spans="1:7" ht="16.149999999999999" customHeight="1" x14ac:dyDescent="0.25">
      <c r="A23" s="174" t="s">
        <v>38</v>
      </c>
      <c r="B23" s="154">
        <v>24325.3</v>
      </c>
      <c r="C23" s="154">
        <v>4753</v>
      </c>
      <c r="D23" s="154">
        <v>3173.5</v>
      </c>
      <c r="E23" s="154">
        <v>13377.6</v>
      </c>
      <c r="F23" s="155">
        <v>55</v>
      </c>
      <c r="G23" s="318">
        <v>6805</v>
      </c>
    </row>
    <row r="24" spans="1:7" ht="16.149999999999999" customHeight="1" x14ac:dyDescent="0.25">
      <c r="A24" s="292" t="s">
        <v>41</v>
      </c>
      <c r="B24" s="128">
        <v>50.9</v>
      </c>
      <c r="C24" s="128">
        <v>5.7</v>
      </c>
      <c r="D24" s="128">
        <v>13.7</v>
      </c>
      <c r="E24" s="128">
        <v>31.5</v>
      </c>
      <c r="F24" s="131">
        <v>61.9</v>
      </c>
      <c r="G24" s="320">
        <v>32</v>
      </c>
    </row>
    <row r="25" spans="1:7" ht="16.149999999999999" customHeight="1" x14ac:dyDescent="0.25">
      <c r="A25" s="202" t="s">
        <v>4</v>
      </c>
      <c r="G25" s="316"/>
    </row>
    <row r="26" spans="1:7" ht="16.149999999999999" customHeight="1" x14ac:dyDescent="0.25">
      <c r="A26" s="174" t="s">
        <v>35</v>
      </c>
      <c r="B26" s="154">
        <v>1407.2</v>
      </c>
      <c r="C26" s="154">
        <v>228.6</v>
      </c>
      <c r="D26" s="154">
        <v>193.9</v>
      </c>
      <c r="E26" s="154">
        <v>978</v>
      </c>
      <c r="F26" s="155">
        <v>69.5</v>
      </c>
      <c r="G26" s="317">
        <v>619</v>
      </c>
    </row>
    <row r="27" spans="1:7" ht="16.149999999999999" customHeight="1" x14ac:dyDescent="0.25">
      <c r="A27" s="174" t="s">
        <v>8</v>
      </c>
      <c r="B27" s="154">
        <v>50602</v>
      </c>
      <c r="C27" s="154">
        <v>4492.8999999999996</v>
      </c>
      <c r="D27" s="154">
        <v>12882.3</v>
      </c>
      <c r="E27" s="154">
        <v>31651.7</v>
      </c>
      <c r="F27" s="155">
        <v>62.6</v>
      </c>
      <c r="G27" s="318">
        <v>12986</v>
      </c>
    </row>
    <row r="28" spans="1:7" ht="16.149999999999999" customHeight="1" x14ac:dyDescent="0.25">
      <c r="A28" s="174" t="s">
        <v>37</v>
      </c>
      <c r="B28" s="154">
        <v>65.400000000000006</v>
      </c>
      <c r="C28" s="154">
        <v>0.2</v>
      </c>
      <c r="D28" s="154">
        <v>15</v>
      </c>
      <c r="E28" s="154">
        <v>43.8</v>
      </c>
      <c r="F28" s="155">
        <v>67</v>
      </c>
      <c r="G28" s="317">
        <v>33</v>
      </c>
    </row>
    <row r="29" spans="1:7" ht="16.149999999999999" customHeight="1" x14ac:dyDescent="0.25">
      <c r="A29" s="174" t="s">
        <v>20</v>
      </c>
      <c r="B29" s="154">
        <v>36006.300000000003</v>
      </c>
      <c r="C29" s="154">
        <v>10714.7</v>
      </c>
      <c r="D29" s="154">
        <v>10641</v>
      </c>
      <c r="E29" s="154">
        <v>12631.6</v>
      </c>
      <c r="F29" s="155">
        <v>35.1</v>
      </c>
      <c r="G29" s="318">
        <v>9274</v>
      </c>
    </row>
    <row r="30" spans="1:7" ht="16.149999999999999" customHeight="1" x14ac:dyDescent="0.25">
      <c r="A30" s="174" t="s">
        <v>29</v>
      </c>
      <c r="B30" s="154">
        <v>4345.3999999999996</v>
      </c>
      <c r="C30" s="154">
        <v>108.3</v>
      </c>
      <c r="D30" s="154">
        <v>1308.5999999999999</v>
      </c>
      <c r="E30" s="154">
        <v>1004.5</v>
      </c>
      <c r="F30" s="155">
        <v>23.1</v>
      </c>
      <c r="G30" s="318">
        <v>1884</v>
      </c>
    </row>
    <row r="31" spans="1:7" ht="16.149999999999999" customHeight="1" x14ac:dyDescent="0.25">
      <c r="A31" s="174" t="s">
        <v>32</v>
      </c>
      <c r="B31" s="154">
        <v>491.5</v>
      </c>
      <c r="C31" s="154">
        <v>36.200000000000003</v>
      </c>
      <c r="D31" s="154">
        <v>109.4</v>
      </c>
      <c r="E31" s="154">
        <v>325.89999999999998</v>
      </c>
      <c r="F31" s="155">
        <v>66.3</v>
      </c>
      <c r="G31" s="317">
        <v>172</v>
      </c>
    </row>
    <row r="32" spans="1:7" ht="16.149999999999999" customHeight="1" x14ac:dyDescent="0.25">
      <c r="A32" s="174" t="s">
        <v>14</v>
      </c>
      <c r="B32" s="154">
        <v>43092</v>
      </c>
      <c r="C32" s="154">
        <v>2882</v>
      </c>
      <c r="D32" s="154">
        <v>7798.8</v>
      </c>
      <c r="E32" s="154">
        <v>16419.2</v>
      </c>
      <c r="F32" s="155">
        <v>38.1</v>
      </c>
      <c r="G32" s="318">
        <v>9141</v>
      </c>
    </row>
    <row r="33" spans="1:7" ht="16.149999999999999" customHeight="1" x14ac:dyDescent="0.25">
      <c r="A33" s="174" t="s">
        <v>25</v>
      </c>
      <c r="B33" s="154">
        <v>4033.4</v>
      </c>
      <c r="C33" s="154">
        <v>176.3</v>
      </c>
      <c r="D33" s="154">
        <v>785.3</v>
      </c>
      <c r="E33" s="154">
        <v>3017.1</v>
      </c>
      <c r="F33" s="155">
        <v>74.8</v>
      </c>
      <c r="G33" s="318">
        <v>2082</v>
      </c>
    </row>
    <row r="34" spans="1:7" ht="16.149999999999999" customHeight="1" x14ac:dyDescent="0.25">
      <c r="A34" s="292" t="s">
        <v>22</v>
      </c>
      <c r="B34" s="128">
        <v>30.8</v>
      </c>
      <c r="C34" s="128">
        <v>3</v>
      </c>
      <c r="D34" s="128">
        <v>0.2</v>
      </c>
      <c r="E34" s="128">
        <v>15.5</v>
      </c>
      <c r="F34" s="131">
        <v>50.4</v>
      </c>
      <c r="G34" s="320">
        <v>19</v>
      </c>
    </row>
    <row r="35" spans="1:7" ht="16.149999999999999" customHeight="1" x14ac:dyDescent="0.25">
      <c r="A35" s="202" t="s">
        <v>5</v>
      </c>
      <c r="G35" s="316"/>
    </row>
    <row r="36" spans="1:7" ht="16.149999999999999" customHeight="1" x14ac:dyDescent="0.25">
      <c r="A36" s="174" t="s">
        <v>9</v>
      </c>
      <c r="B36" s="154">
        <v>43645.5</v>
      </c>
      <c r="C36" s="154">
        <v>4129.3999999999996</v>
      </c>
      <c r="D36" s="154">
        <v>11488.3</v>
      </c>
      <c r="E36" s="154">
        <v>15412.9</v>
      </c>
      <c r="F36" s="151">
        <v>35.299999999999997</v>
      </c>
      <c r="G36" s="318">
        <v>8323</v>
      </c>
    </row>
    <row r="37" spans="1:7" ht="16.149999999999999" customHeight="1" x14ac:dyDescent="0.25">
      <c r="A37" s="174" t="s">
        <v>15</v>
      </c>
      <c r="B37" s="154">
        <v>37169</v>
      </c>
      <c r="C37" s="154">
        <v>5301.6</v>
      </c>
      <c r="D37" s="154">
        <v>7391.9</v>
      </c>
      <c r="E37" s="154">
        <v>19626.2</v>
      </c>
      <c r="F37" s="151">
        <v>52.8</v>
      </c>
      <c r="G37" s="318">
        <v>5885</v>
      </c>
    </row>
    <row r="38" spans="1:7" ht="16.149999999999999" customHeight="1" x14ac:dyDescent="0.25">
      <c r="A38" s="174" t="s">
        <v>21</v>
      </c>
      <c r="B38" s="154">
        <v>5618.3</v>
      </c>
      <c r="C38" s="154">
        <v>343</v>
      </c>
      <c r="D38" s="154">
        <v>1034.9000000000001</v>
      </c>
      <c r="E38" s="154">
        <v>4090.2</v>
      </c>
      <c r="F38" s="151">
        <v>72.8</v>
      </c>
      <c r="G38" s="318">
        <v>2097</v>
      </c>
    </row>
    <row r="39" spans="1:7" ht="16.149999999999999" customHeight="1" x14ac:dyDescent="0.25">
      <c r="A39" s="174" t="s">
        <v>26</v>
      </c>
      <c r="B39" s="154">
        <v>11865.2</v>
      </c>
      <c r="C39" s="154">
        <v>2518.4</v>
      </c>
      <c r="D39" s="154">
        <v>2757.1</v>
      </c>
      <c r="E39" s="154">
        <v>5565</v>
      </c>
      <c r="F39" s="151">
        <v>46.9</v>
      </c>
      <c r="G39" s="318">
        <v>2259</v>
      </c>
    </row>
    <row r="40" spans="1:7" ht="16.149999999999999" customHeight="1" x14ac:dyDescent="0.25">
      <c r="A40" s="174" t="s">
        <v>30</v>
      </c>
      <c r="B40" s="154">
        <v>3562.1</v>
      </c>
      <c r="C40" s="154">
        <v>365.5</v>
      </c>
      <c r="D40" s="154">
        <v>422.1</v>
      </c>
      <c r="E40" s="154">
        <v>2580.9</v>
      </c>
      <c r="F40" s="151">
        <v>72.5</v>
      </c>
      <c r="G40" s="318">
        <v>1071</v>
      </c>
    </row>
    <row r="41" spans="1:7" ht="16.149999999999999" customHeight="1" x14ac:dyDescent="0.25">
      <c r="A41" s="174" t="s">
        <v>33</v>
      </c>
      <c r="B41" s="154">
        <v>29076.1</v>
      </c>
      <c r="C41" s="154">
        <v>5788.4</v>
      </c>
      <c r="D41" s="154">
        <v>6428.6</v>
      </c>
      <c r="E41" s="154">
        <v>15077.3</v>
      </c>
      <c r="F41" s="151">
        <v>51.9</v>
      </c>
      <c r="G41" s="318">
        <v>14244</v>
      </c>
    </row>
    <row r="42" spans="1:7" ht="16.149999999999999" customHeight="1" x14ac:dyDescent="0.25">
      <c r="A42" s="180" t="s">
        <v>22</v>
      </c>
      <c r="B42" s="128">
        <v>9137.7999999999993</v>
      </c>
      <c r="C42" s="128">
        <v>196.1</v>
      </c>
      <c r="D42" s="128">
        <v>4211.7</v>
      </c>
      <c r="E42" s="128">
        <v>3734.8</v>
      </c>
      <c r="F42" s="93">
        <v>40.9</v>
      </c>
      <c r="G42" s="319">
        <v>2331</v>
      </c>
    </row>
    <row r="43" spans="1:7" ht="16.149999999999999" customHeight="1" x14ac:dyDescent="0.25">
      <c r="A43" s="202" t="s">
        <v>54</v>
      </c>
      <c r="G43" s="316"/>
    </row>
    <row r="44" spans="1:7" ht="16.149999999999999" customHeight="1" x14ac:dyDescent="0.25">
      <c r="A44" s="174" t="s">
        <v>10</v>
      </c>
      <c r="B44" s="154">
        <v>74664.100000000006</v>
      </c>
      <c r="C44" s="154">
        <v>6135.5</v>
      </c>
      <c r="D44" s="154">
        <v>10962.9</v>
      </c>
      <c r="E44" s="154">
        <v>40189.1</v>
      </c>
      <c r="F44" s="151">
        <v>53.8</v>
      </c>
      <c r="G44" s="318">
        <v>26003</v>
      </c>
    </row>
    <row r="45" spans="1:7" ht="16.149999999999999" customHeight="1" x14ac:dyDescent="0.25">
      <c r="A45" s="174" t="s">
        <v>16</v>
      </c>
      <c r="B45" s="154">
        <v>51608.1</v>
      </c>
      <c r="C45" s="154">
        <v>11573.9</v>
      </c>
      <c r="D45" s="154">
        <v>19898.2</v>
      </c>
      <c r="E45" s="154">
        <v>17206.3</v>
      </c>
      <c r="F45" s="151">
        <v>33.299999999999997</v>
      </c>
      <c r="G45" s="318">
        <v>4667</v>
      </c>
    </row>
    <row r="46" spans="1:7" ht="16.149999999999999" customHeight="1" x14ac:dyDescent="0.25">
      <c r="A46" s="174" t="s">
        <v>142</v>
      </c>
      <c r="B46" s="154">
        <v>13710.1</v>
      </c>
      <c r="C46" s="154">
        <v>928.2</v>
      </c>
      <c r="D46" s="154">
        <v>2863.5</v>
      </c>
      <c r="E46" s="154">
        <v>8616.7000000000007</v>
      </c>
      <c r="F46" s="151">
        <v>62.8</v>
      </c>
      <c r="G46" s="318">
        <v>5469</v>
      </c>
    </row>
    <row r="47" spans="1:7" ht="16.149999999999999" customHeight="1" x14ac:dyDescent="0.25">
      <c r="A47" s="180" t="s">
        <v>27</v>
      </c>
      <c r="B47" s="128">
        <v>91.7</v>
      </c>
      <c r="C47" s="128">
        <v>4.5999999999999996</v>
      </c>
      <c r="D47" s="128">
        <v>9.9</v>
      </c>
      <c r="E47" s="128">
        <v>75.3</v>
      </c>
      <c r="F47" s="93">
        <v>82.1</v>
      </c>
      <c r="G47" s="320">
        <v>71</v>
      </c>
    </row>
    <row r="48" spans="1:7" ht="16.149999999999999" customHeight="1" x14ac:dyDescent="0.25">
      <c r="A48" s="202" t="s">
        <v>143</v>
      </c>
      <c r="G48" s="316"/>
    </row>
    <row r="49" spans="1:7" ht="16.149999999999999" customHeight="1" x14ac:dyDescent="0.25">
      <c r="A49" s="174" t="s">
        <v>11</v>
      </c>
      <c r="B49" s="154">
        <v>112247.3</v>
      </c>
      <c r="C49" s="154">
        <v>16157.4</v>
      </c>
      <c r="D49" s="154">
        <v>30358</v>
      </c>
      <c r="E49" s="154">
        <v>45370.400000000001</v>
      </c>
      <c r="F49" s="151">
        <v>40.4</v>
      </c>
      <c r="G49" s="318">
        <v>28705</v>
      </c>
    </row>
    <row r="50" spans="1:7" ht="16.149999999999999" customHeight="1" x14ac:dyDescent="0.25">
      <c r="A50" s="174" t="s">
        <v>17</v>
      </c>
      <c r="B50" s="154">
        <v>27234.6</v>
      </c>
      <c r="C50" s="154">
        <v>2417.8000000000002</v>
      </c>
      <c r="D50" s="154">
        <v>3322.9</v>
      </c>
      <c r="E50" s="154">
        <v>20262.900000000001</v>
      </c>
      <c r="F50" s="151">
        <v>74.400000000000006</v>
      </c>
      <c r="G50" s="318">
        <v>7293</v>
      </c>
    </row>
    <row r="51" spans="1:7" ht="16.149999999999999" customHeight="1" thickBot="1" x14ac:dyDescent="0.3">
      <c r="A51" s="186" t="s">
        <v>22</v>
      </c>
      <c r="B51" s="129">
        <v>592</v>
      </c>
      <c r="C51" s="129">
        <v>67</v>
      </c>
      <c r="D51" s="129">
        <v>53.7</v>
      </c>
      <c r="E51" s="129">
        <v>454.1</v>
      </c>
      <c r="F51" s="92">
        <v>76.7</v>
      </c>
      <c r="G51" s="321">
        <v>212</v>
      </c>
    </row>
    <row r="52" spans="1:7" ht="16.149999999999999" customHeight="1" thickBot="1" x14ac:dyDescent="0.3">
      <c r="A52" s="189" t="s">
        <v>2</v>
      </c>
      <c r="B52" s="130">
        <v>140074</v>
      </c>
      <c r="C52" s="130">
        <v>18642.2</v>
      </c>
      <c r="D52" s="130">
        <v>33734.6</v>
      </c>
      <c r="E52" s="130">
        <v>66087.3</v>
      </c>
      <c r="F52" s="95">
        <v>47.2</v>
      </c>
      <c r="G52" s="322">
        <v>36210</v>
      </c>
    </row>
    <row r="53" spans="1:7" ht="16.149999999999999" customHeight="1" x14ac:dyDescent="0.25"/>
    <row r="54" spans="1:7" ht="16.149999999999999" customHeight="1" x14ac:dyDescent="0.25"/>
    <row r="55" spans="1:7" ht="16.149999999999999" customHeight="1" x14ac:dyDescent="0.25"/>
    <row r="56" spans="1:7" ht="16.149999999999999" customHeight="1" x14ac:dyDescent="0.25"/>
    <row r="57" spans="1:7" ht="16.149999999999999" customHeight="1" x14ac:dyDescent="0.25"/>
    <row r="58" spans="1:7" ht="16.149999999999999" customHeight="1" x14ac:dyDescent="0.25"/>
    <row r="59" spans="1:7" ht="16.149999999999999" customHeight="1" x14ac:dyDescent="0.25"/>
    <row r="60" spans="1:7" ht="16.149999999999999" customHeight="1" x14ac:dyDescent="0.25"/>
  </sheetData>
  <sortState ref="A26:G33">
    <sortCondition ref="A26:A33"/>
  </sortState>
  <mergeCells count="2">
    <mergeCell ref="A2:G2"/>
    <mergeCell ref="A4:G4"/>
  </mergeCells>
  <pageMargins left="0.25" right="0.25" top="0.75" bottom="0.75" header="0.3" footer="0.3"/>
  <pageSetup paperSize="9" scale="59" orientation="portrait" r:id="rId1"/>
  <headerFooter>
    <oddHeader>&amp;CStudy Tables - Table 2.15</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1"/>
  <sheetViews>
    <sheetView view="pageLayout" zoomScaleNormal="100" workbookViewId="0">
      <selection activeCell="J51" sqref="A1:J51"/>
    </sheetView>
  </sheetViews>
  <sheetFormatPr defaultColWidth="8.85546875" defaultRowHeight="15" x14ac:dyDescent="0.25"/>
  <cols>
    <col min="1" max="1" width="48" style="170" bestFit="1" customWidth="1"/>
    <col min="2" max="10" width="15.7109375" style="170" customWidth="1"/>
    <col min="11" max="16384" width="8.85546875" style="46"/>
  </cols>
  <sheetData>
    <row r="2" spans="1:10" ht="18.75" x14ac:dyDescent="0.25">
      <c r="A2" s="337" t="str">
        <f>'Table of Contents'!C21</f>
        <v>Table 2.16:   Three Year Cohort Completion Rate, by Study Characteristics, for Commencement Years 2011-2013</v>
      </c>
      <c r="B2" s="337"/>
      <c r="C2" s="337"/>
      <c r="D2" s="337"/>
      <c r="E2" s="337"/>
      <c r="F2" s="337"/>
      <c r="G2" s="337"/>
      <c r="H2" s="337"/>
      <c r="I2" s="337"/>
      <c r="J2" s="337"/>
    </row>
    <row r="3" spans="1:10" ht="18" x14ac:dyDescent="0.3">
      <c r="A3" s="158"/>
      <c r="B3" s="158"/>
      <c r="C3" s="158"/>
      <c r="D3" s="158"/>
      <c r="E3" s="158"/>
      <c r="F3" s="158"/>
      <c r="G3" s="158"/>
      <c r="H3" s="158"/>
      <c r="I3" s="158"/>
      <c r="J3" s="158"/>
    </row>
    <row r="4" spans="1:10" ht="15.6" x14ac:dyDescent="0.3">
      <c r="A4" s="336" t="s">
        <v>191</v>
      </c>
      <c r="B4" s="336"/>
      <c r="C4" s="336"/>
      <c r="D4" s="336"/>
      <c r="E4" s="336"/>
      <c r="F4" s="336"/>
      <c r="G4" s="336"/>
      <c r="H4" s="336"/>
      <c r="I4" s="336"/>
      <c r="J4" s="336"/>
    </row>
    <row r="5" spans="1:10" thickBot="1" x14ac:dyDescent="0.35">
      <c r="A5" s="193"/>
      <c r="B5" s="193"/>
      <c r="C5" s="193"/>
      <c r="D5" s="193"/>
      <c r="E5" s="193"/>
      <c r="F5" s="193"/>
      <c r="G5" s="193"/>
      <c r="H5" s="193"/>
      <c r="I5" s="193"/>
      <c r="J5" s="193"/>
    </row>
    <row r="6" spans="1:10" ht="39.75" customHeight="1" thickBot="1" x14ac:dyDescent="0.35">
      <c r="A6" s="100"/>
      <c r="B6" s="166" t="s">
        <v>100</v>
      </c>
      <c r="C6" s="166" t="s">
        <v>101</v>
      </c>
      <c r="D6" s="166" t="s">
        <v>102</v>
      </c>
      <c r="E6" s="298" t="s">
        <v>103</v>
      </c>
      <c r="F6" s="166" t="s">
        <v>104</v>
      </c>
      <c r="G6" s="299" t="s">
        <v>102</v>
      </c>
      <c r="H6" s="166" t="s">
        <v>105</v>
      </c>
      <c r="I6" s="166" t="s">
        <v>106</v>
      </c>
      <c r="J6" s="166" t="s">
        <v>102</v>
      </c>
    </row>
    <row r="7" spans="1:10" ht="14.45" x14ac:dyDescent="0.3">
      <c r="A7" s="101" t="s">
        <v>1</v>
      </c>
      <c r="B7" s="194"/>
      <c r="C7" s="194"/>
      <c r="D7" s="194"/>
      <c r="E7" s="300"/>
      <c r="F7" s="194"/>
      <c r="G7" s="301"/>
      <c r="H7" s="194"/>
      <c r="I7" s="194"/>
      <c r="J7" s="194"/>
    </row>
    <row r="8" spans="1:10" ht="14.45" x14ac:dyDescent="0.3">
      <c r="A8" s="45" t="s">
        <v>6</v>
      </c>
      <c r="B8" s="151">
        <v>93</v>
      </c>
      <c r="C8" s="151">
        <v>28</v>
      </c>
      <c r="D8" s="155">
        <v>30.1</v>
      </c>
      <c r="E8" s="302">
        <v>632</v>
      </c>
      <c r="F8" s="151">
        <v>115</v>
      </c>
      <c r="G8" s="303">
        <v>18.2</v>
      </c>
      <c r="H8" s="151">
        <v>787</v>
      </c>
      <c r="I8" s="151">
        <v>124</v>
      </c>
      <c r="J8" s="155">
        <v>15.8</v>
      </c>
    </row>
    <row r="9" spans="1:10" ht="14.45" x14ac:dyDescent="0.3">
      <c r="A9" s="45" t="s">
        <v>12</v>
      </c>
      <c r="B9" s="151">
        <v>12</v>
      </c>
      <c r="C9" s="151">
        <v>9</v>
      </c>
      <c r="D9" s="155">
        <v>75</v>
      </c>
      <c r="E9" s="302">
        <v>83</v>
      </c>
      <c r="F9" s="151">
        <v>55</v>
      </c>
      <c r="G9" s="303">
        <v>66.3</v>
      </c>
      <c r="H9" s="151">
        <v>99</v>
      </c>
      <c r="I9" s="151">
        <v>72</v>
      </c>
      <c r="J9" s="155">
        <v>72.7</v>
      </c>
    </row>
    <row r="10" spans="1:10" ht="14.45" x14ac:dyDescent="0.3">
      <c r="A10" s="45" t="s">
        <v>18</v>
      </c>
      <c r="B10" s="160">
        <v>6817</v>
      </c>
      <c r="C10" s="160">
        <v>1397</v>
      </c>
      <c r="D10" s="155">
        <v>20.5</v>
      </c>
      <c r="E10" s="304">
        <v>6936</v>
      </c>
      <c r="F10" s="168">
        <v>1411</v>
      </c>
      <c r="G10" s="303">
        <v>20.3</v>
      </c>
      <c r="H10" s="160">
        <v>9641</v>
      </c>
      <c r="I10" s="160">
        <v>2478</v>
      </c>
      <c r="J10" s="155">
        <v>25.7</v>
      </c>
    </row>
    <row r="11" spans="1:10" ht="14.45" x14ac:dyDescent="0.3">
      <c r="A11" s="102" t="s">
        <v>23</v>
      </c>
      <c r="B11" s="96">
        <v>23673</v>
      </c>
      <c r="C11" s="96">
        <v>6537</v>
      </c>
      <c r="D11" s="131">
        <v>27.6</v>
      </c>
      <c r="E11" s="305">
        <v>35485</v>
      </c>
      <c r="F11" s="96">
        <v>7848</v>
      </c>
      <c r="G11" s="306">
        <v>22.1</v>
      </c>
      <c r="H11" s="96">
        <v>80709</v>
      </c>
      <c r="I11" s="96">
        <v>18253</v>
      </c>
      <c r="J11" s="131">
        <v>22.6</v>
      </c>
    </row>
    <row r="12" spans="1:10" x14ac:dyDescent="0.25">
      <c r="A12" s="101" t="s">
        <v>3</v>
      </c>
      <c r="B12" s="195"/>
      <c r="C12" s="195"/>
      <c r="D12" s="295"/>
      <c r="E12" s="307"/>
      <c r="F12" s="195"/>
      <c r="G12" s="308"/>
      <c r="H12" s="195"/>
      <c r="I12" s="195"/>
      <c r="J12" s="295"/>
    </row>
    <row r="13" spans="1:10" x14ac:dyDescent="0.25">
      <c r="A13" s="45" t="s">
        <v>28</v>
      </c>
      <c r="B13" s="151">
        <v>294</v>
      </c>
      <c r="C13" s="151">
        <v>71</v>
      </c>
      <c r="D13" s="155">
        <v>24.1</v>
      </c>
      <c r="E13" s="302">
        <v>311</v>
      </c>
      <c r="F13" s="151">
        <v>60</v>
      </c>
      <c r="G13" s="303">
        <v>19.3</v>
      </c>
      <c r="H13" s="151">
        <v>510</v>
      </c>
      <c r="I13" s="151">
        <v>167</v>
      </c>
      <c r="J13" s="155">
        <v>32.700000000000003</v>
      </c>
    </row>
    <row r="14" spans="1:10" x14ac:dyDescent="0.25">
      <c r="A14" s="45" t="s">
        <v>24</v>
      </c>
      <c r="B14" s="160">
        <v>865</v>
      </c>
      <c r="C14" s="151">
        <v>223</v>
      </c>
      <c r="D14" s="155">
        <v>25.8</v>
      </c>
      <c r="E14" s="304">
        <v>1373</v>
      </c>
      <c r="F14" s="151">
        <v>293</v>
      </c>
      <c r="G14" s="303">
        <v>21.3</v>
      </c>
      <c r="H14" s="160">
        <v>3128</v>
      </c>
      <c r="I14" s="151">
        <v>435</v>
      </c>
      <c r="J14" s="155">
        <v>13.9</v>
      </c>
    </row>
    <row r="15" spans="1:10" x14ac:dyDescent="0.25">
      <c r="A15" s="45" t="s">
        <v>39</v>
      </c>
      <c r="B15" s="160">
        <v>4522</v>
      </c>
      <c r="C15" s="168">
        <v>1514</v>
      </c>
      <c r="D15" s="155">
        <v>33.5</v>
      </c>
      <c r="E15" s="304">
        <v>5189</v>
      </c>
      <c r="F15" s="168">
        <v>1529</v>
      </c>
      <c r="G15" s="303">
        <v>29.5</v>
      </c>
      <c r="H15" s="160">
        <v>8250</v>
      </c>
      <c r="I15" s="168">
        <v>3031</v>
      </c>
      <c r="J15" s="155">
        <v>36.700000000000003</v>
      </c>
    </row>
    <row r="16" spans="1:10" x14ac:dyDescent="0.25">
      <c r="A16" s="45" t="s">
        <v>34</v>
      </c>
      <c r="B16" s="151">
        <v>371</v>
      </c>
      <c r="C16" s="151">
        <v>208</v>
      </c>
      <c r="D16" s="155">
        <v>56.1</v>
      </c>
      <c r="E16" s="302">
        <v>421</v>
      </c>
      <c r="F16" s="151">
        <v>240</v>
      </c>
      <c r="G16" s="303">
        <v>57</v>
      </c>
      <c r="H16" s="151">
        <v>467</v>
      </c>
      <c r="I16" s="151">
        <v>313</v>
      </c>
      <c r="J16" s="155">
        <v>67</v>
      </c>
    </row>
    <row r="17" spans="1:10" x14ac:dyDescent="0.25">
      <c r="A17" s="45" t="s">
        <v>19</v>
      </c>
      <c r="B17" s="168">
        <v>788</v>
      </c>
      <c r="C17" s="151">
        <v>149</v>
      </c>
      <c r="D17" s="155">
        <v>18.899999999999999</v>
      </c>
      <c r="E17" s="304">
        <v>1199</v>
      </c>
      <c r="F17" s="151">
        <v>226</v>
      </c>
      <c r="G17" s="303">
        <v>18.8</v>
      </c>
      <c r="H17" s="168">
        <v>1715</v>
      </c>
      <c r="I17" s="151">
        <v>424</v>
      </c>
      <c r="J17" s="155">
        <v>24.7</v>
      </c>
    </row>
    <row r="18" spans="1:10" x14ac:dyDescent="0.25">
      <c r="A18" s="45" t="s">
        <v>40</v>
      </c>
      <c r="B18" s="160">
        <v>3068</v>
      </c>
      <c r="C18" s="160">
        <v>703</v>
      </c>
      <c r="D18" s="155">
        <v>22.9</v>
      </c>
      <c r="E18" s="304">
        <v>3046</v>
      </c>
      <c r="F18" s="168">
        <v>914</v>
      </c>
      <c r="G18" s="303">
        <v>30</v>
      </c>
      <c r="H18" s="160">
        <v>6183</v>
      </c>
      <c r="I18" s="160">
        <v>2070</v>
      </c>
      <c r="J18" s="155">
        <v>33.5</v>
      </c>
    </row>
    <row r="19" spans="1:10" x14ac:dyDescent="0.25">
      <c r="A19" s="45" t="s">
        <v>31</v>
      </c>
      <c r="B19" s="168">
        <v>5732</v>
      </c>
      <c r="C19" s="168">
        <v>1253</v>
      </c>
      <c r="D19" s="155">
        <v>21.9</v>
      </c>
      <c r="E19" s="304">
        <v>7006</v>
      </c>
      <c r="F19" s="168">
        <v>952</v>
      </c>
      <c r="G19" s="303">
        <v>13.6</v>
      </c>
      <c r="H19" s="168">
        <v>12192</v>
      </c>
      <c r="I19" s="168">
        <v>3650</v>
      </c>
      <c r="J19" s="155">
        <v>29.9</v>
      </c>
    </row>
    <row r="20" spans="1:10" x14ac:dyDescent="0.25">
      <c r="A20" s="45" t="s">
        <v>13</v>
      </c>
      <c r="B20" s="160">
        <v>599</v>
      </c>
      <c r="C20" s="151">
        <v>149</v>
      </c>
      <c r="D20" s="155">
        <v>24.9</v>
      </c>
      <c r="E20" s="304">
        <v>781</v>
      </c>
      <c r="F20" s="151">
        <v>224</v>
      </c>
      <c r="G20" s="303">
        <v>28.7</v>
      </c>
      <c r="H20" s="160">
        <v>4166</v>
      </c>
      <c r="I20" s="151">
        <v>500</v>
      </c>
      <c r="J20" s="155">
        <v>12</v>
      </c>
    </row>
    <row r="21" spans="1:10" x14ac:dyDescent="0.25">
      <c r="A21" s="45" t="s">
        <v>36</v>
      </c>
      <c r="B21" s="160">
        <v>8431</v>
      </c>
      <c r="C21" s="160">
        <v>2089</v>
      </c>
      <c r="D21" s="155">
        <v>24.8</v>
      </c>
      <c r="E21" s="304">
        <v>15480</v>
      </c>
      <c r="F21" s="168">
        <v>3074</v>
      </c>
      <c r="G21" s="303">
        <v>19.899999999999999</v>
      </c>
      <c r="H21" s="160">
        <v>38223</v>
      </c>
      <c r="I21" s="160">
        <v>5799</v>
      </c>
      <c r="J21" s="155">
        <v>15.2</v>
      </c>
    </row>
    <row r="22" spans="1:10" x14ac:dyDescent="0.25">
      <c r="A22" s="45" t="s">
        <v>7</v>
      </c>
      <c r="B22" s="151">
        <v>194</v>
      </c>
      <c r="C22" s="151">
        <v>32</v>
      </c>
      <c r="D22" s="155">
        <v>16.5</v>
      </c>
      <c r="E22" s="302">
        <v>202</v>
      </c>
      <c r="F22" s="151">
        <v>34</v>
      </c>
      <c r="G22" s="303">
        <v>16.8</v>
      </c>
      <c r="H22" s="151">
        <v>170</v>
      </c>
      <c r="I22" s="151">
        <v>50</v>
      </c>
      <c r="J22" s="155">
        <v>29.4</v>
      </c>
    </row>
    <row r="23" spans="1:10" x14ac:dyDescent="0.25">
      <c r="A23" s="45" t="s">
        <v>38</v>
      </c>
      <c r="B23" s="160">
        <v>5619</v>
      </c>
      <c r="C23" s="160">
        <v>1559</v>
      </c>
      <c r="D23" s="155">
        <v>27.7</v>
      </c>
      <c r="E23" s="304">
        <v>8046</v>
      </c>
      <c r="F23" s="168">
        <v>1865</v>
      </c>
      <c r="G23" s="303">
        <v>23.2</v>
      </c>
      <c r="H23" s="160">
        <v>16184</v>
      </c>
      <c r="I23" s="160">
        <v>4467</v>
      </c>
      <c r="J23" s="155">
        <v>27.6</v>
      </c>
    </row>
    <row r="24" spans="1:10" x14ac:dyDescent="0.25">
      <c r="A24" s="294" t="s">
        <v>41</v>
      </c>
      <c r="B24" s="93">
        <v>112</v>
      </c>
      <c r="C24" s="93">
        <v>21</v>
      </c>
      <c r="D24" s="131">
        <v>18.8</v>
      </c>
      <c r="E24" s="309">
        <v>82</v>
      </c>
      <c r="F24" s="93">
        <v>18</v>
      </c>
      <c r="G24" s="306">
        <v>22</v>
      </c>
      <c r="H24" s="93">
        <v>48</v>
      </c>
      <c r="I24" s="93">
        <v>21</v>
      </c>
      <c r="J24" s="131">
        <v>43.8</v>
      </c>
    </row>
    <row r="25" spans="1:10" x14ac:dyDescent="0.25">
      <c r="A25" s="101" t="s">
        <v>4</v>
      </c>
      <c r="B25" s="195"/>
      <c r="C25" s="195"/>
      <c r="D25" s="295"/>
      <c r="E25" s="307"/>
      <c r="F25" s="195"/>
      <c r="G25" s="308"/>
      <c r="H25" s="195"/>
      <c r="I25" s="195"/>
      <c r="J25" s="295"/>
    </row>
    <row r="26" spans="1:10" x14ac:dyDescent="0.25">
      <c r="A26" s="45" t="s">
        <v>35</v>
      </c>
      <c r="B26" s="151">
        <v>0</v>
      </c>
      <c r="C26" s="151">
        <v>0</v>
      </c>
      <c r="D26" s="155">
        <v>0</v>
      </c>
      <c r="E26" s="302">
        <v>0</v>
      </c>
      <c r="F26" s="151">
        <v>0</v>
      </c>
      <c r="G26" s="303">
        <v>0</v>
      </c>
      <c r="H26" s="151">
        <v>24</v>
      </c>
      <c r="I26" s="151">
        <v>12</v>
      </c>
      <c r="J26" s="155">
        <v>50</v>
      </c>
    </row>
    <row r="27" spans="1:10" x14ac:dyDescent="0.25">
      <c r="A27" s="45" t="s">
        <v>8</v>
      </c>
      <c r="B27" s="160">
        <v>19</v>
      </c>
      <c r="C27" s="151">
        <v>0</v>
      </c>
      <c r="D27" s="155">
        <v>0</v>
      </c>
      <c r="E27" s="304">
        <v>130</v>
      </c>
      <c r="F27" s="151">
        <v>0</v>
      </c>
      <c r="G27" s="303">
        <v>0</v>
      </c>
      <c r="H27" s="160">
        <v>1166</v>
      </c>
      <c r="I27" s="151">
        <v>424</v>
      </c>
      <c r="J27" s="155">
        <v>36.4</v>
      </c>
    </row>
    <row r="28" spans="1:10" x14ac:dyDescent="0.25">
      <c r="A28" s="45" t="s">
        <v>20</v>
      </c>
      <c r="B28" s="160">
        <v>7</v>
      </c>
      <c r="C28" s="151">
        <v>0</v>
      </c>
      <c r="D28" s="155">
        <v>0</v>
      </c>
      <c r="E28" s="304">
        <v>34</v>
      </c>
      <c r="F28" s="151">
        <v>2</v>
      </c>
      <c r="G28" s="303">
        <v>5.9</v>
      </c>
      <c r="H28" s="160">
        <v>1057</v>
      </c>
      <c r="I28" s="151">
        <v>319</v>
      </c>
      <c r="J28" s="155">
        <v>30.2</v>
      </c>
    </row>
    <row r="29" spans="1:10" x14ac:dyDescent="0.25">
      <c r="A29" s="45" t="s">
        <v>29</v>
      </c>
      <c r="B29" s="151">
        <v>2</v>
      </c>
      <c r="C29" s="151">
        <v>0</v>
      </c>
      <c r="D29" s="155">
        <v>0</v>
      </c>
      <c r="E29" s="302">
        <v>18</v>
      </c>
      <c r="F29" s="151">
        <v>1</v>
      </c>
      <c r="G29" s="303">
        <v>5.6</v>
      </c>
      <c r="H29" s="151">
        <v>444</v>
      </c>
      <c r="I29" s="151">
        <v>189</v>
      </c>
      <c r="J29" s="155">
        <v>42.6</v>
      </c>
    </row>
    <row r="30" spans="1:10" x14ac:dyDescent="0.25">
      <c r="A30" s="45" t="s">
        <v>32</v>
      </c>
      <c r="B30" s="151">
        <v>0</v>
      </c>
      <c r="C30" s="151">
        <v>0</v>
      </c>
      <c r="D30" s="155">
        <v>0</v>
      </c>
      <c r="E30" s="302">
        <v>0</v>
      </c>
      <c r="F30" s="151">
        <v>0</v>
      </c>
      <c r="G30" s="303">
        <v>0</v>
      </c>
      <c r="H30" s="151">
        <v>1</v>
      </c>
      <c r="I30" s="151">
        <v>0</v>
      </c>
      <c r="J30" s="155">
        <v>0</v>
      </c>
    </row>
    <row r="31" spans="1:10" x14ac:dyDescent="0.25">
      <c r="A31" s="45" t="s">
        <v>14</v>
      </c>
      <c r="B31" s="168">
        <v>37</v>
      </c>
      <c r="C31" s="151">
        <v>0</v>
      </c>
      <c r="D31" s="155">
        <v>0</v>
      </c>
      <c r="E31" s="304">
        <v>126</v>
      </c>
      <c r="F31" s="151">
        <v>1</v>
      </c>
      <c r="G31" s="303">
        <v>0.8</v>
      </c>
      <c r="H31" s="168">
        <v>1370</v>
      </c>
      <c r="I31" s="151">
        <v>592</v>
      </c>
      <c r="J31" s="155">
        <v>43.2</v>
      </c>
    </row>
    <row r="32" spans="1:10" x14ac:dyDescent="0.25">
      <c r="A32" s="45" t="s">
        <v>25</v>
      </c>
      <c r="B32" s="151">
        <v>3</v>
      </c>
      <c r="C32" s="151">
        <v>0</v>
      </c>
      <c r="D32" s="155">
        <v>0</v>
      </c>
      <c r="E32" s="302">
        <v>10</v>
      </c>
      <c r="F32" s="151">
        <v>0</v>
      </c>
      <c r="G32" s="303">
        <v>0</v>
      </c>
      <c r="H32" s="151">
        <v>57</v>
      </c>
      <c r="I32" s="151">
        <v>5</v>
      </c>
      <c r="J32" s="155">
        <v>8.8000000000000007</v>
      </c>
    </row>
    <row r="33" spans="1:10" x14ac:dyDescent="0.25">
      <c r="A33" s="294" t="s">
        <v>22</v>
      </c>
      <c r="B33" s="96">
        <v>30527</v>
      </c>
      <c r="C33" s="96">
        <v>7971</v>
      </c>
      <c r="D33" s="131">
        <v>26.1</v>
      </c>
      <c r="E33" s="305">
        <v>42818</v>
      </c>
      <c r="F33" s="96">
        <v>9425</v>
      </c>
      <c r="G33" s="306">
        <v>22</v>
      </c>
      <c r="H33" s="96">
        <v>87117</v>
      </c>
      <c r="I33" s="96">
        <v>19386</v>
      </c>
      <c r="J33" s="131">
        <v>22.3</v>
      </c>
    </row>
    <row r="34" spans="1:10" x14ac:dyDescent="0.25">
      <c r="A34" s="101" t="s">
        <v>5</v>
      </c>
      <c r="B34" s="196"/>
      <c r="C34" s="196"/>
      <c r="D34" s="197"/>
      <c r="E34" s="310"/>
      <c r="F34" s="196"/>
      <c r="G34" s="311"/>
      <c r="H34" s="195"/>
      <c r="I34" s="195"/>
      <c r="J34" s="295"/>
    </row>
    <row r="35" spans="1:10" x14ac:dyDescent="0.25">
      <c r="A35" s="45" t="s">
        <v>9</v>
      </c>
      <c r="B35" s="160">
        <v>4351</v>
      </c>
      <c r="C35" s="160">
        <v>1022</v>
      </c>
      <c r="D35" s="155">
        <v>23.5</v>
      </c>
      <c r="E35" s="304">
        <v>8356</v>
      </c>
      <c r="F35" s="168">
        <v>1661</v>
      </c>
      <c r="G35" s="303">
        <v>19.899999999999999</v>
      </c>
      <c r="H35" s="160">
        <v>17970</v>
      </c>
      <c r="I35" s="160">
        <v>4344</v>
      </c>
      <c r="J35" s="155">
        <v>24.2</v>
      </c>
    </row>
    <row r="36" spans="1:10" x14ac:dyDescent="0.25">
      <c r="A36" s="45" t="s">
        <v>15</v>
      </c>
      <c r="B36" s="160">
        <v>9298</v>
      </c>
      <c r="C36" s="160">
        <v>1346</v>
      </c>
      <c r="D36" s="155">
        <v>14.5</v>
      </c>
      <c r="E36" s="304">
        <v>12812</v>
      </c>
      <c r="F36" s="168">
        <v>2011</v>
      </c>
      <c r="G36" s="303">
        <v>15.7</v>
      </c>
      <c r="H36" s="160">
        <v>24133</v>
      </c>
      <c r="I36" s="160">
        <v>3539</v>
      </c>
      <c r="J36" s="155">
        <v>14.7</v>
      </c>
    </row>
    <row r="37" spans="1:10" x14ac:dyDescent="0.25">
      <c r="A37" s="45" t="s">
        <v>21</v>
      </c>
      <c r="B37" s="160">
        <v>660</v>
      </c>
      <c r="C37" s="151">
        <v>229</v>
      </c>
      <c r="D37" s="155">
        <v>34.700000000000003</v>
      </c>
      <c r="E37" s="304">
        <v>978</v>
      </c>
      <c r="F37" s="151">
        <v>259</v>
      </c>
      <c r="G37" s="303">
        <v>26.5</v>
      </c>
      <c r="H37" s="160">
        <v>2559</v>
      </c>
      <c r="I37" s="151">
        <v>890</v>
      </c>
      <c r="J37" s="155">
        <v>34.799999999999997</v>
      </c>
    </row>
    <row r="38" spans="1:10" x14ac:dyDescent="0.25">
      <c r="A38" s="45" t="s">
        <v>26</v>
      </c>
      <c r="B38" s="160">
        <v>1524</v>
      </c>
      <c r="C38" s="160">
        <v>343</v>
      </c>
      <c r="D38" s="155">
        <v>22.5</v>
      </c>
      <c r="E38" s="304">
        <v>3435</v>
      </c>
      <c r="F38" s="168">
        <v>622</v>
      </c>
      <c r="G38" s="303">
        <v>18.100000000000001</v>
      </c>
      <c r="H38" s="160">
        <v>7630</v>
      </c>
      <c r="I38" s="160">
        <v>1219</v>
      </c>
      <c r="J38" s="155">
        <v>16</v>
      </c>
    </row>
    <row r="39" spans="1:10" x14ac:dyDescent="0.25">
      <c r="A39" s="45" t="s">
        <v>30</v>
      </c>
      <c r="B39" s="160">
        <v>1099</v>
      </c>
      <c r="C39" s="151">
        <v>309</v>
      </c>
      <c r="D39" s="155">
        <v>28.1</v>
      </c>
      <c r="E39" s="304">
        <v>941</v>
      </c>
      <c r="F39" s="151">
        <v>216</v>
      </c>
      <c r="G39" s="303">
        <v>23</v>
      </c>
      <c r="H39" s="160">
        <v>1695</v>
      </c>
      <c r="I39" s="151">
        <v>302</v>
      </c>
      <c r="J39" s="155">
        <v>17.8</v>
      </c>
    </row>
    <row r="40" spans="1:10" x14ac:dyDescent="0.25">
      <c r="A40" s="45" t="s">
        <v>33</v>
      </c>
      <c r="B40" s="160">
        <v>9691</v>
      </c>
      <c r="C40" s="160">
        <v>4103</v>
      </c>
      <c r="D40" s="155">
        <v>42.3</v>
      </c>
      <c r="E40" s="304">
        <v>11470</v>
      </c>
      <c r="F40" s="168">
        <v>3958</v>
      </c>
      <c r="G40" s="303">
        <v>34.5</v>
      </c>
      <c r="H40" s="160">
        <v>29082</v>
      </c>
      <c r="I40" s="160">
        <v>9173</v>
      </c>
      <c r="J40" s="155">
        <v>31.5</v>
      </c>
    </row>
    <row r="41" spans="1:10" x14ac:dyDescent="0.25">
      <c r="A41" s="102" t="s">
        <v>22</v>
      </c>
      <c r="B41" s="96">
        <v>3972</v>
      </c>
      <c r="C41" s="96">
        <v>619</v>
      </c>
      <c r="D41" s="131">
        <v>15.6</v>
      </c>
      <c r="E41" s="305">
        <v>5144</v>
      </c>
      <c r="F41" s="96">
        <v>702</v>
      </c>
      <c r="G41" s="306">
        <v>13.6</v>
      </c>
      <c r="H41" s="96">
        <v>8167</v>
      </c>
      <c r="I41" s="96">
        <v>1460</v>
      </c>
      <c r="J41" s="131">
        <v>17.899999999999999</v>
      </c>
    </row>
    <row r="42" spans="1:10" x14ac:dyDescent="0.25">
      <c r="A42" s="101" t="s">
        <v>54</v>
      </c>
      <c r="B42" s="196"/>
      <c r="C42" s="196"/>
      <c r="D42" s="198"/>
      <c r="E42" s="310"/>
      <c r="F42" s="196"/>
      <c r="G42" s="311"/>
      <c r="H42" s="195"/>
      <c r="I42" s="195"/>
      <c r="J42" s="295"/>
    </row>
    <row r="43" spans="1:10" x14ac:dyDescent="0.25">
      <c r="A43" s="45" t="s">
        <v>10</v>
      </c>
      <c r="B43" s="160">
        <v>16737</v>
      </c>
      <c r="C43" s="160">
        <v>6497</v>
      </c>
      <c r="D43" s="155">
        <v>38.799999999999997</v>
      </c>
      <c r="E43" s="304">
        <v>23239</v>
      </c>
      <c r="F43" s="168">
        <v>7294</v>
      </c>
      <c r="G43" s="303">
        <v>31.4</v>
      </c>
      <c r="H43" s="160">
        <v>43137</v>
      </c>
      <c r="I43" s="160">
        <v>15203</v>
      </c>
      <c r="J43" s="155">
        <v>35.200000000000003</v>
      </c>
    </row>
    <row r="44" spans="1:10" x14ac:dyDescent="0.25">
      <c r="A44" s="45" t="s">
        <v>16</v>
      </c>
      <c r="B44" s="160">
        <v>11884</v>
      </c>
      <c r="C44" s="160">
        <v>830</v>
      </c>
      <c r="D44" s="155">
        <v>7</v>
      </c>
      <c r="E44" s="304">
        <v>16824</v>
      </c>
      <c r="F44" s="168">
        <v>1182</v>
      </c>
      <c r="G44" s="303">
        <v>7</v>
      </c>
      <c r="H44" s="160">
        <v>41389</v>
      </c>
      <c r="I44" s="160">
        <v>3248</v>
      </c>
      <c r="J44" s="155">
        <v>7.8</v>
      </c>
    </row>
    <row r="45" spans="1:10" x14ac:dyDescent="0.25">
      <c r="A45" s="45" t="s">
        <v>142</v>
      </c>
      <c r="B45" s="160">
        <v>1866</v>
      </c>
      <c r="C45" s="160">
        <v>621</v>
      </c>
      <c r="D45" s="155">
        <v>33.299999999999997</v>
      </c>
      <c r="E45" s="304">
        <v>3010</v>
      </c>
      <c r="F45" s="168">
        <v>927</v>
      </c>
      <c r="G45" s="303">
        <v>30.8</v>
      </c>
      <c r="H45" s="160">
        <v>6333</v>
      </c>
      <c r="I45" s="160">
        <v>2369</v>
      </c>
      <c r="J45" s="155">
        <v>37.4</v>
      </c>
    </row>
    <row r="46" spans="1:10" x14ac:dyDescent="0.25">
      <c r="A46" s="102" t="s">
        <v>27</v>
      </c>
      <c r="B46" s="93">
        <v>108</v>
      </c>
      <c r="C46" s="93">
        <v>23</v>
      </c>
      <c r="D46" s="131">
        <v>21.3</v>
      </c>
      <c r="E46" s="309">
        <v>63</v>
      </c>
      <c r="F46" s="93">
        <v>26</v>
      </c>
      <c r="G46" s="306">
        <v>41.3</v>
      </c>
      <c r="H46" s="93">
        <v>377</v>
      </c>
      <c r="I46" s="93">
        <v>107</v>
      </c>
      <c r="J46" s="131">
        <v>28.4</v>
      </c>
    </row>
    <row r="47" spans="1:10" x14ac:dyDescent="0.25">
      <c r="A47" s="65" t="s">
        <v>143</v>
      </c>
      <c r="D47" s="296"/>
      <c r="E47" s="88"/>
      <c r="F47" s="1"/>
      <c r="G47" s="312"/>
      <c r="H47" s="195"/>
      <c r="I47" s="195"/>
      <c r="J47" s="295"/>
    </row>
    <row r="48" spans="1:10" x14ac:dyDescent="0.25">
      <c r="A48" s="45" t="s">
        <v>11</v>
      </c>
      <c r="B48" s="160">
        <v>18768</v>
      </c>
      <c r="C48" s="160">
        <v>6239</v>
      </c>
      <c r="D48" s="155">
        <v>33.200000000000003</v>
      </c>
      <c r="E48" s="304">
        <v>29208</v>
      </c>
      <c r="F48" s="168">
        <v>7421</v>
      </c>
      <c r="G48" s="303">
        <v>25.4</v>
      </c>
      <c r="H48" s="160">
        <v>66546</v>
      </c>
      <c r="I48" s="160">
        <v>16546</v>
      </c>
      <c r="J48" s="155">
        <v>24.9</v>
      </c>
    </row>
    <row r="49" spans="1:10" x14ac:dyDescent="0.25">
      <c r="A49" s="45" t="s">
        <v>17</v>
      </c>
      <c r="B49" s="160">
        <v>11037</v>
      </c>
      <c r="C49" s="160">
        <v>1604</v>
      </c>
      <c r="D49" s="155">
        <v>14.5</v>
      </c>
      <c r="E49" s="304">
        <v>13525</v>
      </c>
      <c r="F49" s="168">
        <v>1963</v>
      </c>
      <c r="G49" s="303">
        <v>14.5</v>
      </c>
      <c r="H49" s="160">
        <v>22518</v>
      </c>
      <c r="I49" s="160">
        <v>3507</v>
      </c>
      <c r="J49" s="155">
        <v>15.6</v>
      </c>
    </row>
    <row r="50" spans="1:10" ht="15.75" thickBot="1" x14ac:dyDescent="0.3">
      <c r="A50" s="103" t="s">
        <v>22</v>
      </c>
      <c r="B50" s="160">
        <v>790</v>
      </c>
      <c r="C50" s="160">
        <v>128</v>
      </c>
      <c r="D50" s="155">
        <v>16.2</v>
      </c>
      <c r="E50" s="304">
        <v>403</v>
      </c>
      <c r="F50" s="168">
        <v>45</v>
      </c>
      <c r="G50" s="303">
        <v>11.2</v>
      </c>
      <c r="H50" s="104">
        <v>2172</v>
      </c>
      <c r="I50" s="92">
        <v>874</v>
      </c>
      <c r="J50" s="297">
        <v>40.200000000000003</v>
      </c>
    </row>
    <row r="51" spans="1:10" ht="22.5" customHeight="1" thickBot="1" x14ac:dyDescent="0.3">
      <c r="A51" s="105" t="s">
        <v>2</v>
      </c>
      <c r="B51" s="94">
        <v>30595</v>
      </c>
      <c r="C51" s="94">
        <v>7971</v>
      </c>
      <c r="D51" s="132">
        <v>26.1</v>
      </c>
      <c r="E51" s="313">
        <v>43136</v>
      </c>
      <c r="F51" s="94">
        <v>9429</v>
      </c>
      <c r="G51" s="314">
        <v>21.9</v>
      </c>
      <c r="H51" s="94">
        <v>91236</v>
      </c>
      <c r="I51" s="94">
        <v>20927</v>
      </c>
      <c r="J51" s="132">
        <v>22.9</v>
      </c>
    </row>
  </sheetData>
  <sortState ref="A26:J32">
    <sortCondition ref="A26:A32"/>
  </sortState>
  <mergeCells count="2">
    <mergeCell ref="A2:J2"/>
    <mergeCell ref="A4:J4"/>
  </mergeCells>
  <pageMargins left="0.25" right="0.25" top="0.75" bottom="0.75" header="0.3" footer="0.3"/>
  <pageSetup paperSize="9" scale="46" orientation="portrait" r:id="rId1"/>
  <headerFooter>
    <oddHeader>&amp;CStudy Tables - Table 2.16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C51"/>
  <sheetViews>
    <sheetView view="pageBreakPreview" zoomScale="60" zoomScaleNormal="100" workbookViewId="0">
      <selection activeCell="C51" sqref="A1:C51"/>
    </sheetView>
  </sheetViews>
  <sheetFormatPr defaultColWidth="8.85546875" defaultRowHeight="15" x14ac:dyDescent="0.25"/>
  <cols>
    <col min="1" max="1" width="43.5703125" style="170" customWidth="1"/>
    <col min="2" max="3" width="15.7109375" style="170" customWidth="1"/>
    <col min="4" max="16384" width="8.85546875" style="46"/>
  </cols>
  <sheetData>
    <row r="2" spans="1:3" s="199" customFormat="1" ht="18" x14ac:dyDescent="0.35">
      <c r="A2" s="169" t="str">
        <f>'Table of Contents'!C6</f>
        <v>Table 2.1:   Student Counts by Study Characteristics</v>
      </c>
      <c r="B2" s="170"/>
      <c r="C2" s="170"/>
    </row>
    <row r="3" spans="1:3" thickBot="1" x14ac:dyDescent="0.35">
      <c r="A3" s="200"/>
      <c r="B3" s="200"/>
      <c r="C3" s="200"/>
    </row>
    <row r="4" spans="1:3" ht="28.15" thickBot="1" x14ac:dyDescent="0.35">
      <c r="A4" s="201"/>
      <c r="B4" s="159" t="s">
        <v>141</v>
      </c>
      <c r="C4" s="159" t="s">
        <v>0</v>
      </c>
    </row>
    <row r="5" spans="1:3" ht="14.45" x14ac:dyDescent="0.3">
      <c r="A5" s="202" t="s">
        <v>1</v>
      </c>
      <c r="B5" s="172"/>
      <c r="C5" s="203"/>
    </row>
    <row r="6" spans="1:3" ht="14.45" x14ac:dyDescent="0.3">
      <c r="A6" s="174" t="s">
        <v>6</v>
      </c>
      <c r="B6" s="172">
        <v>902</v>
      </c>
      <c r="C6" s="203">
        <v>403.6</v>
      </c>
    </row>
    <row r="7" spans="1:3" ht="14.45" x14ac:dyDescent="0.3">
      <c r="A7" s="174" t="s">
        <v>12</v>
      </c>
      <c r="B7" s="172">
        <v>644</v>
      </c>
      <c r="C7" s="203">
        <v>385.92</v>
      </c>
    </row>
    <row r="8" spans="1:3" ht="14.45" x14ac:dyDescent="0.3">
      <c r="A8" s="174" t="s">
        <v>18</v>
      </c>
      <c r="B8" s="172">
        <v>19484</v>
      </c>
      <c r="C8" s="203">
        <v>12579.06</v>
      </c>
    </row>
    <row r="9" spans="1:3" ht="14.45" x14ac:dyDescent="0.3">
      <c r="A9" s="174" t="s">
        <v>23</v>
      </c>
      <c r="B9" s="172">
        <v>298024</v>
      </c>
      <c r="C9" s="203">
        <v>181950.17</v>
      </c>
    </row>
    <row r="10" spans="1:3" ht="14.45" x14ac:dyDescent="0.3">
      <c r="A10" s="176" t="s">
        <v>130</v>
      </c>
      <c r="B10" s="177">
        <v>1649</v>
      </c>
      <c r="C10" s="204">
        <v>789.66</v>
      </c>
    </row>
    <row r="11" spans="1:3" ht="14.45" x14ac:dyDescent="0.3">
      <c r="A11" s="202" t="s">
        <v>3</v>
      </c>
      <c r="B11" s="172"/>
      <c r="C11" s="203"/>
    </row>
    <row r="12" spans="1:3" ht="14.45" x14ac:dyDescent="0.3">
      <c r="A12" s="174" t="s">
        <v>28</v>
      </c>
      <c r="B12" s="172">
        <v>1759</v>
      </c>
      <c r="C12" s="203">
        <v>1301.96</v>
      </c>
    </row>
    <row r="13" spans="1:3" ht="14.45" x14ac:dyDescent="0.3">
      <c r="A13" s="174" t="s">
        <v>24</v>
      </c>
      <c r="B13" s="172">
        <v>9864</v>
      </c>
      <c r="C13" s="203">
        <v>9024.4500000000007</v>
      </c>
    </row>
    <row r="14" spans="1:3" x14ac:dyDescent="0.25">
      <c r="A14" s="174" t="s">
        <v>39</v>
      </c>
      <c r="B14" s="172">
        <v>17144</v>
      </c>
      <c r="C14" s="203">
        <v>12586.59</v>
      </c>
    </row>
    <row r="15" spans="1:3" x14ac:dyDescent="0.25">
      <c r="A15" s="174" t="s">
        <v>34</v>
      </c>
      <c r="B15" s="172">
        <v>16174</v>
      </c>
      <c r="C15" s="203">
        <v>15439.43</v>
      </c>
    </row>
    <row r="16" spans="1:3" x14ac:dyDescent="0.25">
      <c r="A16" s="174" t="s">
        <v>19</v>
      </c>
      <c r="B16" s="172">
        <v>3670</v>
      </c>
      <c r="C16" s="203">
        <v>2489.94</v>
      </c>
    </row>
    <row r="17" spans="1:3" x14ac:dyDescent="0.25">
      <c r="A17" s="57" t="s">
        <v>40</v>
      </c>
      <c r="B17" s="43">
        <v>17477</v>
      </c>
      <c r="C17" s="121">
        <v>11827.57</v>
      </c>
    </row>
    <row r="18" spans="1:3" x14ac:dyDescent="0.25">
      <c r="A18" s="174" t="s">
        <v>31</v>
      </c>
      <c r="B18" s="172">
        <v>28987</v>
      </c>
      <c r="C18" s="203">
        <v>16692.21</v>
      </c>
    </row>
    <row r="19" spans="1:3" x14ac:dyDescent="0.25">
      <c r="A19" s="174" t="s">
        <v>13</v>
      </c>
      <c r="B19" s="172">
        <v>14902</v>
      </c>
      <c r="C19" s="203">
        <v>9982.77</v>
      </c>
    </row>
    <row r="20" spans="1:3" x14ac:dyDescent="0.25">
      <c r="A20" s="174" t="s">
        <v>36</v>
      </c>
      <c r="B20" s="172">
        <v>147150</v>
      </c>
      <c r="C20" s="203">
        <v>77731.5</v>
      </c>
    </row>
    <row r="21" spans="1:3" x14ac:dyDescent="0.25">
      <c r="A21" s="174" t="s">
        <v>7</v>
      </c>
      <c r="B21" s="172">
        <v>720</v>
      </c>
      <c r="C21" s="203">
        <v>534.6</v>
      </c>
    </row>
    <row r="22" spans="1:3" x14ac:dyDescent="0.25">
      <c r="A22" s="174" t="s">
        <v>38</v>
      </c>
      <c r="B22" s="172">
        <v>62745</v>
      </c>
      <c r="C22" s="203">
        <v>38433.39</v>
      </c>
    </row>
    <row r="23" spans="1:3" x14ac:dyDescent="0.25">
      <c r="A23" s="290" t="s">
        <v>41</v>
      </c>
      <c r="B23" s="177">
        <v>111</v>
      </c>
      <c r="C23" s="204">
        <v>63.99</v>
      </c>
    </row>
    <row r="24" spans="1:3" x14ac:dyDescent="0.25">
      <c r="A24" s="202" t="s">
        <v>4</v>
      </c>
      <c r="B24" s="172"/>
      <c r="C24" s="203"/>
    </row>
    <row r="25" spans="1:3" x14ac:dyDescent="0.25">
      <c r="A25" s="174" t="s">
        <v>35</v>
      </c>
      <c r="B25" s="172">
        <v>2469</v>
      </c>
      <c r="C25" s="203">
        <v>1804.59</v>
      </c>
    </row>
    <row r="26" spans="1:3" x14ac:dyDescent="0.25">
      <c r="A26" s="174" t="s">
        <v>8</v>
      </c>
      <c r="B26" s="172">
        <v>105208</v>
      </c>
      <c r="C26" s="203">
        <v>72676.289999999994</v>
      </c>
    </row>
    <row r="27" spans="1:3" x14ac:dyDescent="0.25">
      <c r="A27" s="174" t="s">
        <v>37</v>
      </c>
      <c r="B27" s="172">
        <v>221</v>
      </c>
      <c r="C27" s="203">
        <v>95.57</v>
      </c>
    </row>
    <row r="28" spans="1:3" x14ac:dyDescent="0.25">
      <c r="A28" s="174" t="s">
        <v>20</v>
      </c>
      <c r="B28" s="172">
        <v>112553</v>
      </c>
      <c r="C28" s="203">
        <v>56315.85</v>
      </c>
    </row>
    <row r="29" spans="1:3" x14ac:dyDescent="0.25">
      <c r="A29" s="174" t="s">
        <v>29</v>
      </c>
      <c r="B29" s="172">
        <v>12806</v>
      </c>
      <c r="C29" s="203">
        <v>7960.71</v>
      </c>
    </row>
    <row r="30" spans="1:3" x14ac:dyDescent="0.25">
      <c r="A30" s="174" t="s">
        <v>32</v>
      </c>
      <c r="B30" s="172">
        <v>1012</v>
      </c>
      <c r="C30" s="203">
        <v>622.02</v>
      </c>
    </row>
    <row r="31" spans="1:3" x14ac:dyDescent="0.25">
      <c r="A31" s="174" t="s">
        <v>14</v>
      </c>
      <c r="B31" s="172">
        <v>77140</v>
      </c>
      <c r="C31" s="203">
        <v>51316.11</v>
      </c>
    </row>
    <row r="32" spans="1:3" x14ac:dyDescent="0.25">
      <c r="A32" s="174" t="s">
        <v>25</v>
      </c>
      <c r="B32" s="172">
        <v>9253</v>
      </c>
      <c r="C32" s="203">
        <v>5295.69</v>
      </c>
    </row>
    <row r="33" spans="1:3" x14ac:dyDescent="0.25">
      <c r="A33" s="290" t="s">
        <v>22</v>
      </c>
      <c r="B33" s="177">
        <v>41</v>
      </c>
      <c r="C33" s="204">
        <v>21.58</v>
      </c>
    </row>
    <row r="34" spans="1:3" x14ac:dyDescent="0.25">
      <c r="A34" s="202" t="s">
        <v>5</v>
      </c>
      <c r="B34" s="172"/>
      <c r="C34" s="203"/>
    </row>
    <row r="35" spans="1:3" x14ac:dyDescent="0.25">
      <c r="A35" s="174" t="s">
        <v>9</v>
      </c>
      <c r="B35" s="172">
        <v>94102</v>
      </c>
      <c r="C35" s="203">
        <v>58757.01</v>
      </c>
    </row>
    <row r="36" spans="1:3" x14ac:dyDescent="0.25">
      <c r="A36" s="174" t="s">
        <v>15</v>
      </c>
      <c r="B36" s="172">
        <v>87321</v>
      </c>
      <c r="C36" s="203">
        <v>56745.94</v>
      </c>
    </row>
    <row r="37" spans="1:3" x14ac:dyDescent="0.25">
      <c r="A37" s="174" t="s">
        <v>21</v>
      </c>
      <c r="B37" s="172">
        <v>10502</v>
      </c>
      <c r="C37" s="203">
        <v>6544.32</v>
      </c>
    </row>
    <row r="38" spans="1:3" x14ac:dyDescent="0.25">
      <c r="A38" s="174" t="s">
        <v>26</v>
      </c>
      <c r="B38" s="172">
        <v>27964</v>
      </c>
      <c r="C38" s="203">
        <v>17260.23</v>
      </c>
    </row>
    <row r="39" spans="1:3" x14ac:dyDescent="0.25">
      <c r="A39" s="174" t="s">
        <v>30</v>
      </c>
      <c r="B39" s="172">
        <v>6778</v>
      </c>
      <c r="C39" s="203">
        <v>4503.12</v>
      </c>
    </row>
    <row r="40" spans="1:3" x14ac:dyDescent="0.25">
      <c r="A40" s="174" t="s">
        <v>33</v>
      </c>
      <c r="B40" s="172">
        <v>69413</v>
      </c>
      <c r="C40" s="203">
        <v>38048.239999999998</v>
      </c>
    </row>
    <row r="41" spans="1:3" x14ac:dyDescent="0.25">
      <c r="A41" s="176" t="s">
        <v>22</v>
      </c>
      <c r="B41" s="177">
        <v>24623</v>
      </c>
      <c r="C41" s="204">
        <v>14249.55</v>
      </c>
    </row>
    <row r="42" spans="1:3" x14ac:dyDescent="0.25">
      <c r="A42" s="202" t="s">
        <v>54</v>
      </c>
      <c r="B42" s="172"/>
      <c r="C42" s="203"/>
    </row>
    <row r="43" spans="1:3" x14ac:dyDescent="0.25">
      <c r="A43" s="174" t="s">
        <v>10</v>
      </c>
      <c r="B43" s="172">
        <v>144333</v>
      </c>
      <c r="C43" s="203">
        <v>93010.16</v>
      </c>
    </row>
    <row r="44" spans="1:3" x14ac:dyDescent="0.25">
      <c r="A44" s="174" t="s">
        <v>16</v>
      </c>
      <c r="B44" s="172">
        <v>145498</v>
      </c>
      <c r="C44" s="203">
        <v>83946.44</v>
      </c>
    </row>
    <row r="45" spans="1:3" x14ac:dyDescent="0.25">
      <c r="A45" s="174" t="s">
        <v>142</v>
      </c>
      <c r="B45" s="172">
        <v>30609</v>
      </c>
      <c r="C45" s="203">
        <v>19003.330000000002</v>
      </c>
    </row>
    <row r="46" spans="1:3" x14ac:dyDescent="0.25">
      <c r="A46" s="176" t="s">
        <v>27</v>
      </c>
      <c r="B46" s="177">
        <v>263</v>
      </c>
      <c r="C46" s="204">
        <v>148.47999999999999</v>
      </c>
    </row>
    <row r="47" spans="1:3" x14ac:dyDescent="0.25">
      <c r="A47" s="202" t="s">
        <v>143</v>
      </c>
      <c r="B47" s="172"/>
      <c r="C47" s="203"/>
    </row>
    <row r="48" spans="1:3" x14ac:dyDescent="0.25">
      <c r="A48" s="174" t="s">
        <v>11</v>
      </c>
      <c r="B48" s="172">
        <v>255231</v>
      </c>
      <c r="C48" s="203">
        <v>156884.59</v>
      </c>
    </row>
    <row r="49" spans="1:3" x14ac:dyDescent="0.25">
      <c r="A49" s="174" t="s">
        <v>17</v>
      </c>
      <c r="B49" s="172">
        <v>64443</v>
      </c>
      <c r="C49" s="203">
        <v>38567.71</v>
      </c>
    </row>
    <row r="50" spans="1:3" ht="15.75" thickBot="1" x14ac:dyDescent="0.3">
      <c r="A50" s="205" t="s">
        <v>22</v>
      </c>
      <c r="B50" s="206">
        <v>1029</v>
      </c>
      <c r="C50" s="123">
        <v>656.1</v>
      </c>
    </row>
    <row r="51" spans="1:3" ht="24.75" customHeight="1" thickBot="1" x14ac:dyDescent="0.3">
      <c r="A51" s="150" t="s">
        <v>2</v>
      </c>
      <c r="B51" s="207">
        <v>320703</v>
      </c>
      <c r="C51" s="208">
        <v>196108.4</v>
      </c>
    </row>
  </sheetData>
  <sortState ref="A25:C32">
    <sortCondition ref="A25:A32"/>
  </sortState>
  <pageMargins left="0.25" right="0.25" top="0.75" bottom="0.75" header="0.3" footer="0.3"/>
  <pageSetup paperSize="9" scale="96" orientation="portrait" r:id="rId1"/>
  <headerFooter>
    <oddHeader>&amp;CStudy Tables - Table 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6"/>
  <sheetViews>
    <sheetView view="pageBreakPreview" zoomScale="60" zoomScaleNormal="100" workbookViewId="0">
      <selection activeCell="H36" sqref="A1:H36"/>
    </sheetView>
  </sheetViews>
  <sheetFormatPr defaultColWidth="8.85546875" defaultRowHeight="15" x14ac:dyDescent="0.25"/>
  <cols>
    <col min="1" max="1" width="43.28515625" style="1" customWidth="1"/>
    <col min="2" max="8" width="15.7109375" style="1" customWidth="1"/>
    <col min="9" max="16384" width="8.85546875" style="46"/>
  </cols>
  <sheetData>
    <row r="2" spans="1:8" ht="21" x14ac:dyDescent="0.35">
      <c r="A2" s="247" t="str">
        <f>'Table of Contents'!C7</f>
        <v>Table 2.2:   Unique Student Count Time Series (2009-2015) by Study Characteristics</v>
      </c>
    </row>
    <row r="3" spans="1:8" ht="21" x14ac:dyDescent="0.35">
      <c r="A3" s="247"/>
    </row>
    <row r="4" spans="1:8" ht="36.75" customHeight="1" x14ac:dyDescent="0.25">
      <c r="A4" s="336" t="s">
        <v>190</v>
      </c>
      <c r="B4" s="336"/>
      <c r="C4" s="336"/>
      <c r="D4" s="336"/>
      <c r="E4" s="336"/>
      <c r="F4" s="336"/>
      <c r="G4" s="336"/>
      <c r="H4" s="336"/>
    </row>
    <row r="5" spans="1:8" ht="15.75" thickBot="1" x14ac:dyDescent="0.3">
      <c r="A5" s="16"/>
      <c r="B5" s="16"/>
      <c r="C5" s="16"/>
      <c r="D5" s="16"/>
      <c r="E5" s="16"/>
      <c r="F5" s="16"/>
      <c r="G5" s="16"/>
      <c r="H5" s="16"/>
    </row>
    <row r="6" spans="1:8" ht="15.75" thickBot="1" x14ac:dyDescent="0.3">
      <c r="A6" s="53"/>
      <c r="B6" s="54">
        <v>2009</v>
      </c>
      <c r="C6" s="54">
        <v>2010</v>
      </c>
      <c r="D6" s="54">
        <v>2011</v>
      </c>
      <c r="E6" s="54">
        <v>2012</v>
      </c>
      <c r="F6" s="54">
        <v>2013</v>
      </c>
      <c r="G6" s="54">
        <v>2014</v>
      </c>
      <c r="H6" s="54">
        <v>2015</v>
      </c>
    </row>
    <row r="7" spans="1:8" x14ac:dyDescent="0.25">
      <c r="A7" s="55" t="s">
        <v>1</v>
      </c>
      <c r="B7" s="56"/>
      <c r="C7" s="56"/>
      <c r="D7" s="56"/>
      <c r="E7" s="56"/>
      <c r="F7" s="56"/>
      <c r="G7" s="56"/>
      <c r="H7" s="56"/>
    </row>
    <row r="8" spans="1:8" x14ac:dyDescent="0.25">
      <c r="A8" s="57" t="s">
        <v>6</v>
      </c>
      <c r="B8" s="58">
        <v>15</v>
      </c>
      <c r="C8" s="58">
        <v>82</v>
      </c>
      <c r="D8" s="58">
        <v>112</v>
      </c>
      <c r="E8" s="58">
        <v>643</v>
      </c>
      <c r="F8" s="58">
        <v>991</v>
      </c>
      <c r="G8" s="58">
        <v>787</v>
      </c>
      <c r="H8" s="58">
        <v>889</v>
      </c>
    </row>
    <row r="9" spans="1:8" x14ac:dyDescent="0.25">
      <c r="A9" s="57" t="s">
        <v>12</v>
      </c>
      <c r="B9" s="58">
        <v>18</v>
      </c>
      <c r="C9" s="58">
        <v>44</v>
      </c>
      <c r="D9" s="58">
        <v>66</v>
      </c>
      <c r="E9" s="58">
        <v>93</v>
      </c>
      <c r="F9" s="58">
        <v>109</v>
      </c>
      <c r="G9" s="58">
        <v>361</v>
      </c>
      <c r="H9" s="58">
        <v>641</v>
      </c>
    </row>
    <row r="10" spans="1:8" x14ac:dyDescent="0.25">
      <c r="A10" s="57" t="s">
        <v>18</v>
      </c>
      <c r="B10" s="43">
        <v>1079</v>
      </c>
      <c r="C10" s="43">
        <v>6623</v>
      </c>
      <c r="D10" s="43">
        <v>9176</v>
      </c>
      <c r="E10" s="43">
        <v>9885</v>
      </c>
      <c r="F10" s="43">
        <v>13056</v>
      </c>
      <c r="G10" s="43">
        <v>15929</v>
      </c>
      <c r="H10" s="43">
        <v>18872</v>
      </c>
    </row>
    <row r="11" spans="1:8" x14ac:dyDescent="0.25">
      <c r="A11" s="57" t="s">
        <v>23</v>
      </c>
      <c r="B11" s="43">
        <v>4145</v>
      </c>
      <c r="C11" s="43">
        <v>19737</v>
      </c>
      <c r="D11" s="43">
        <v>29867</v>
      </c>
      <c r="E11" s="43">
        <v>44315</v>
      </c>
      <c r="F11" s="43">
        <v>85370</v>
      </c>
      <c r="G11" s="43">
        <v>176722</v>
      </c>
      <c r="H11" s="43">
        <v>252671</v>
      </c>
    </row>
    <row r="12" spans="1:8" x14ac:dyDescent="0.25">
      <c r="A12" s="59" t="s">
        <v>130</v>
      </c>
      <c r="B12" s="60">
        <v>0</v>
      </c>
      <c r="C12" s="60">
        <v>0</v>
      </c>
      <c r="D12" s="60">
        <v>0</v>
      </c>
      <c r="E12" s="60">
        <v>0</v>
      </c>
      <c r="F12" s="60">
        <v>0</v>
      </c>
      <c r="G12" s="60">
        <v>852</v>
      </c>
      <c r="H12" s="61">
        <v>1628</v>
      </c>
    </row>
    <row r="13" spans="1:8" x14ac:dyDescent="0.25">
      <c r="A13" s="55" t="s">
        <v>3</v>
      </c>
      <c r="B13" s="58"/>
      <c r="C13" s="58"/>
      <c r="D13" s="58"/>
      <c r="E13" s="58"/>
      <c r="F13" s="58"/>
      <c r="G13" s="58"/>
      <c r="H13" s="43"/>
    </row>
    <row r="14" spans="1:8" x14ac:dyDescent="0.25">
      <c r="A14" s="57" t="s">
        <v>28</v>
      </c>
      <c r="B14" s="58">
        <v>11</v>
      </c>
      <c r="C14" s="58">
        <v>277</v>
      </c>
      <c r="D14" s="58">
        <v>409</v>
      </c>
      <c r="E14" s="58">
        <v>429</v>
      </c>
      <c r="F14" s="58">
        <v>565</v>
      </c>
      <c r="G14" s="58">
        <v>955</v>
      </c>
      <c r="H14" s="43">
        <v>1729</v>
      </c>
    </row>
    <row r="15" spans="1:8" x14ac:dyDescent="0.25">
      <c r="A15" s="57" t="s">
        <v>24</v>
      </c>
      <c r="B15" s="58">
        <v>28</v>
      </c>
      <c r="C15" s="58">
        <v>761</v>
      </c>
      <c r="D15" s="43">
        <v>1165</v>
      </c>
      <c r="E15" s="43">
        <v>1778</v>
      </c>
      <c r="F15" s="43">
        <v>3843</v>
      </c>
      <c r="G15" s="43">
        <v>6672</v>
      </c>
      <c r="H15" s="43">
        <v>9671</v>
      </c>
    </row>
    <row r="16" spans="1:8" x14ac:dyDescent="0.25">
      <c r="A16" s="57" t="s">
        <v>39</v>
      </c>
      <c r="B16" s="58">
        <v>735</v>
      </c>
      <c r="C16" s="43">
        <v>4328</v>
      </c>
      <c r="D16" s="43">
        <v>6146</v>
      </c>
      <c r="E16" s="43">
        <v>7156</v>
      </c>
      <c r="F16" s="43">
        <v>9884</v>
      </c>
      <c r="G16" s="43">
        <v>14801</v>
      </c>
      <c r="H16" s="43">
        <v>16566</v>
      </c>
    </row>
    <row r="17" spans="1:8" x14ac:dyDescent="0.25">
      <c r="A17" s="57" t="s">
        <v>34</v>
      </c>
      <c r="B17" s="58">
        <v>163</v>
      </c>
      <c r="C17" s="58">
        <v>528</v>
      </c>
      <c r="D17" s="58">
        <v>493</v>
      </c>
      <c r="E17" s="58">
        <v>599</v>
      </c>
      <c r="F17" s="58">
        <v>726</v>
      </c>
      <c r="G17" s="43">
        <v>2860</v>
      </c>
      <c r="H17" s="43">
        <v>15908</v>
      </c>
    </row>
    <row r="18" spans="1:8" x14ac:dyDescent="0.25">
      <c r="A18" s="57" t="s">
        <v>19</v>
      </c>
      <c r="B18" s="58">
        <v>140</v>
      </c>
      <c r="C18" s="43">
        <v>1394</v>
      </c>
      <c r="D18" s="43">
        <v>1181</v>
      </c>
      <c r="E18" s="43">
        <v>1478</v>
      </c>
      <c r="F18" s="43">
        <v>2403</v>
      </c>
      <c r="G18" s="43">
        <v>3003</v>
      </c>
      <c r="H18" s="43">
        <v>3487</v>
      </c>
    </row>
    <row r="19" spans="1:8" x14ac:dyDescent="0.25">
      <c r="A19" s="57" t="s">
        <v>40</v>
      </c>
      <c r="B19" s="58">
        <v>278</v>
      </c>
      <c r="C19" s="43">
        <v>1471</v>
      </c>
      <c r="D19" s="43">
        <v>3793</v>
      </c>
      <c r="E19" s="43">
        <v>4111</v>
      </c>
      <c r="F19" s="43">
        <v>6975</v>
      </c>
      <c r="G19" s="43">
        <v>13272</v>
      </c>
      <c r="H19" s="43">
        <v>16312</v>
      </c>
    </row>
    <row r="20" spans="1:8" x14ac:dyDescent="0.25">
      <c r="A20" s="57" t="s">
        <v>31</v>
      </c>
      <c r="B20" s="43">
        <v>1027</v>
      </c>
      <c r="C20" s="43">
        <v>3961</v>
      </c>
      <c r="D20" s="43">
        <v>8134</v>
      </c>
      <c r="E20" s="43">
        <v>11062</v>
      </c>
      <c r="F20" s="43">
        <v>14909</v>
      </c>
      <c r="G20" s="43">
        <v>22543</v>
      </c>
      <c r="H20" s="43">
        <v>28429</v>
      </c>
    </row>
    <row r="21" spans="1:8" x14ac:dyDescent="0.25">
      <c r="A21" s="57" t="s">
        <v>13</v>
      </c>
      <c r="B21" s="58">
        <v>119</v>
      </c>
      <c r="C21" s="43">
        <v>1042</v>
      </c>
      <c r="D21" s="58">
        <v>873</v>
      </c>
      <c r="E21" s="58">
        <v>893</v>
      </c>
      <c r="F21" s="43">
        <v>1914</v>
      </c>
      <c r="G21" s="43">
        <v>13100</v>
      </c>
      <c r="H21" s="43">
        <v>14384</v>
      </c>
    </row>
    <row r="22" spans="1:8" x14ac:dyDescent="0.25">
      <c r="A22" s="57" t="s">
        <v>36</v>
      </c>
      <c r="B22" s="43">
        <v>1325</v>
      </c>
      <c r="C22" s="43">
        <v>7005</v>
      </c>
      <c r="D22" s="43">
        <v>9647</v>
      </c>
      <c r="E22" s="43">
        <v>16792</v>
      </c>
      <c r="F22" s="43">
        <v>42787</v>
      </c>
      <c r="G22" s="43">
        <v>82916</v>
      </c>
      <c r="H22" s="43">
        <v>120611</v>
      </c>
    </row>
    <row r="23" spans="1:8" x14ac:dyDescent="0.25">
      <c r="A23" s="57" t="s">
        <v>7</v>
      </c>
      <c r="B23" s="58">
        <v>40</v>
      </c>
      <c r="C23" s="58">
        <v>345</v>
      </c>
      <c r="D23" s="58">
        <v>305</v>
      </c>
      <c r="E23" s="58">
        <v>311</v>
      </c>
      <c r="F23" s="58">
        <v>304</v>
      </c>
      <c r="G23" s="58">
        <v>378</v>
      </c>
      <c r="H23" s="58">
        <v>720</v>
      </c>
    </row>
    <row r="24" spans="1:8" x14ac:dyDescent="0.25">
      <c r="A24" s="57" t="s">
        <v>38</v>
      </c>
      <c r="B24" s="43">
        <v>1367</v>
      </c>
      <c r="C24" s="43">
        <v>5105</v>
      </c>
      <c r="D24" s="43">
        <v>6956</v>
      </c>
      <c r="E24" s="43">
        <v>10040</v>
      </c>
      <c r="F24" s="43">
        <v>14954</v>
      </c>
      <c r="G24" s="43">
        <v>38621</v>
      </c>
      <c r="H24" s="43">
        <v>57705</v>
      </c>
    </row>
    <row r="25" spans="1:8" x14ac:dyDescent="0.25">
      <c r="A25" s="291" t="s">
        <v>41</v>
      </c>
      <c r="B25" s="60">
        <v>5</v>
      </c>
      <c r="C25" s="60">
        <v>137</v>
      </c>
      <c r="D25" s="60">
        <v>135</v>
      </c>
      <c r="E25" s="60">
        <v>117</v>
      </c>
      <c r="F25" s="60">
        <v>56</v>
      </c>
      <c r="G25" s="60">
        <v>60</v>
      </c>
      <c r="H25" s="60">
        <v>106</v>
      </c>
    </row>
    <row r="26" spans="1:8" x14ac:dyDescent="0.25">
      <c r="A26" s="55" t="s">
        <v>4</v>
      </c>
      <c r="B26" s="58"/>
      <c r="C26" s="58"/>
      <c r="D26" s="58"/>
      <c r="E26" s="58"/>
      <c r="F26" s="58"/>
      <c r="G26" s="58"/>
      <c r="H26" s="58"/>
    </row>
    <row r="27" spans="1:8" x14ac:dyDescent="0.25">
      <c r="A27" s="57" t="s">
        <v>35</v>
      </c>
      <c r="B27" s="58">
        <v>62</v>
      </c>
      <c r="C27" s="58">
        <v>165</v>
      </c>
      <c r="D27" s="58">
        <v>204</v>
      </c>
      <c r="E27" s="58">
        <v>479</v>
      </c>
      <c r="F27" s="58">
        <v>836</v>
      </c>
      <c r="G27" s="43">
        <v>1404</v>
      </c>
      <c r="H27" s="43">
        <v>2254</v>
      </c>
    </row>
    <row r="28" spans="1:8" x14ac:dyDescent="0.25">
      <c r="A28" s="57" t="s">
        <v>8</v>
      </c>
      <c r="B28" s="43">
        <v>3046</v>
      </c>
      <c r="C28" s="43">
        <v>10299</v>
      </c>
      <c r="D28" s="43">
        <v>15135</v>
      </c>
      <c r="E28" s="43">
        <v>21510</v>
      </c>
      <c r="F28" s="43">
        <v>31664</v>
      </c>
      <c r="G28" s="43">
        <v>75316</v>
      </c>
      <c r="H28" s="43">
        <v>95651</v>
      </c>
    </row>
    <row r="29" spans="1:8" x14ac:dyDescent="0.25">
      <c r="A29" s="57" t="s">
        <v>37</v>
      </c>
      <c r="B29" s="58">
        <v>0</v>
      </c>
      <c r="C29" s="58">
        <v>0</v>
      </c>
      <c r="D29" s="58">
        <v>0</v>
      </c>
      <c r="E29" s="58">
        <v>0</v>
      </c>
      <c r="F29" s="58">
        <v>17</v>
      </c>
      <c r="G29" s="58">
        <v>93</v>
      </c>
      <c r="H29" s="58">
        <v>218</v>
      </c>
    </row>
    <row r="30" spans="1:8" x14ac:dyDescent="0.25">
      <c r="A30" s="57" t="s">
        <v>20</v>
      </c>
      <c r="B30" s="58">
        <v>581</v>
      </c>
      <c r="C30" s="43">
        <v>2508</v>
      </c>
      <c r="D30" s="43">
        <v>8012</v>
      </c>
      <c r="E30" s="43">
        <v>12082</v>
      </c>
      <c r="F30" s="43">
        <v>23120</v>
      </c>
      <c r="G30" s="43">
        <v>70149</v>
      </c>
      <c r="H30" s="43">
        <v>102510</v>
      </c>
    </row>
    <row r="31" spans="1:8" x14ac:dyDescent="0.25">
      <c r="A31" s="57" t="s">
        <v>29</v>
      </c>
      <c r="B31" s="58">
        <v>96</v>
      </c>
      <c r="C31" s="58">
        <v>614</v>
      </c>
      <c r="D31" s="58">
        <v>900</v>
      </c>
      <c r="E31" s="43">
        <v>1310</v>
      </c>
      <c r="F31" s="43">
        <v>2989</v>
      </c>
      <c r="G31" s="43">
        <v>6562</v>
      </c>
      <c r="H31" s="43">
        <v>12347</v>
      </c>
    </row>
    <row r="32" spans="1:8" x14ac:dyDescent="0.25">
      <c r="A32" s="57" t="s">
        <v>32</v>
      </c>
      <c r="B32" s="58">
        <v>0</v>
      </c>
      <c r="C32" s="58">
        <v>0</v>
      </c>
      <c r="D32" s="58">
        <v>0</v>
      </c>
      <c r="E32" s="58">
        <v>10</v>
      </c>
      <c r="F32" s="58">
        <v>40</v>
      </c>
      <c r="G32" s="58">
        <v>325</v>
      </c>
      <c r="H32" s="43">
        <v>1051</v>
      </c>
    </row>
    <row r="33" spans="1:8" x14ac:dyDescent="0.25">
      <c r="A33" s="57" t="s">
        <v>14</v>
      </c>
      <c r="B33" s="43">
        <v>1355</v>
      </c>
      <c r="C33" s="43">
        <v>12002</v>
      </c>
      <c r="D33" s="43">
        <v>14192</v>
      </c>
      <c r="E33" s="43">
        <v>16289</v>
      </c>
      <c r="F33" s="43">
        <v>24753</v>
      </c>
      <c r="G33" s="43">
        <v>36959</v>
      </c>
      <c r="H33" s="43">
        <v>63252</v>
      </c>
    </row>
    <row r="34" spans="1:8" x14ac:dyDescent="0.25">
      <c r="A34" s="57" t="s">
        <v>25</v>
      </c>
      <c r="B34" s="58">
        <v>98</v>
      </c>
      <c r="C34" s="58">
        <v>331</v>
      </c>
      <c r="D34" s="58">
        <v>436</v>
      </c>
      <c r="E34" s="58">
        <v>540</v>
      </c>
      <c r="F34" s="43">
        <v>1146</v>
      </c>
      <c r="G34" s="43">
        <v>6018</v>
      </c>
      <c r="H34" s="43">
        <v>8716</v>
      </c>
    </row>
    <row r="35" spans="1:8" ht="15.75" thickBot="1" x14ac:dyDescent="0.3">
      <c r="A35" s="291" t="s">
        <v>22</v>
      </c>
      <c r="B35" s="58">
        <v>0</v>
      </c>
      <c r="C35" s="60">
        <v>8</v>
      </c>
      <c r="D35" s="58">
        <v>0</v>
      </c>
      <c r="E35" s="61">
        <v>2665</v>
      </c>
      <c r="F35" s="61">
        <v>14773</v>
      </c>
      <c r="G35" s="60">
        <v>440</v>
      </c>
      <c r="H35" s="60">
        <v>69</v>
      </c>
    </row>
    <row r="36" spans="1:8" ht="15.75" thickBot="1" x14ac:dyDescent="0.3">
      <c r="A36" s="62" t="s">
        <v>2</v>
      </c>
      <c r="B36" s="63">
        <v>5229</v>
      </c>
      <c r="C36" s="63">
        <v>25879</v>
      </c>
      <c r="D36" s="63">
        <v>38706</v>
      </c>
      <c r="E36" s="63">
        <v>54216</v>
      </c>
      <c r="F36" s="63">
        <v>98023</v>
      </c>
      <c r="G36" s="63">
        <v>192557</v>
      </c>
      <c r="H36" s="63">
        <v>272026</v>
      </c>
    </row>
  </sheetData>
  <sortState ref="A27:H34">
    <sortCondition ref="A27:A34"/>
  </sortState>
  <mergeCells count="1">
    <mergeCell ref="A4:H4"/>
  </mergeCells>
  <pageMargins left="0.25" right="0.25" top="0.75" bottom="0.75" header="0.3" footer="0.3"/>
  <pageSetup paperSize="9" scale="57" orientation="portrait" r:id="rId1"/>
  <headerFooter>
    <oddHeader>&amp;CStudy Tables - Table 2.2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H51"/>
  <sheetViews>
    <sheetView view="pageBreakPreview" zoomScale="60" zoomScaleNormal="100" workbookViewId="0">
      <selection activeCell="H51" sqref="A1:H51"/>
    </sheetView>
  </sheetViews>
  <sheetFormatPr defaultColWidth="8.85546875" defaultRowHeight="15" x14ac:dyDescent="0.25"/>
  <cols>
    <col min="1" max="1" width="44.140625" style="170" customWidth="1"/>
    <col min="2" max="8" width="15.7109375" style="170" customWidth="1"/>
    <col min="9" max="9" width="10" style="46" customWidth="1"/>
    <col min="10" max="16384" width="8.85546875" style="46"/>
  </cols>
  <sheetData>
    <row r="2" spans="1:8" ht="18" x14ac:dyDescent="0.35">
      <c r="A2" s="242" t="str">
        <f>'Table of Contents'!C8</f>
        <v>Table 2.3:   EFTSL Time Series (2009-2015) by Study Characteristics</v>
      </c>
      <c r="B2" s="1"/>
      <c r="C2" s="1"/>
      <c r="D2" s="1"/>
      <c r="E2" s="1"/>
      <c r="F2" s="1"/>
      <c r="G2" s="1"/>
      <c r="H2" s="1"/>
    </row>
    <row r="3" spans="1:8" thickBot="1" x14ac:dyDescent="0.35">
      <c r="A3" s="16"/>
      <c r="B3" s="16"/>
      <c r="C3" s="16"/>
      <c r="D3" s="16"/>
      <c r="E3" s="16"/>
      <c r="F3" s="16"/>
      <c r="G3" s="16"/>
      <c r="H3" s="16"/>
    </row>
    <row r="4" spans="1:8" ht="24.75" customHeight="1" thickBot="1" x14ac:dyDescent="0.35">
      <c r="A4" s="53"/>
      <c r="B4" s="53">
        <v>2009</v>
      </c>
      <c r="C4" s="53">
        <v>2010</v>
      </c>
      <c r="D4" s="53">
        <v>2011</v>
      </c>
      <c r="E4" s="53">
        <v>2012</v>
      </c>
      <c r="F4" s="53">
        <v>2013</v>
      </c>
      <c r="G4" s="53">
        <v>2014</v>
      </c>
      <c r="H4" s="53">
        <v>2015</v>
      </c>
    </row>
    <row r="5" spans="1:8" ht="14.45" x14ac:dyDescent="0.3">
      <c r="A5" s="171" t="s">
        <v>1</v>
      </c>
      <c r="B5" s="184"/>
      <c r="C5" s="184"/>
      <c r="D5" s="184"/>
      <c r="E5" s="184"/>
      <c r="F5" s="184"/>
      <c r="G5" s="184"/>
      <c r="H5" s="184"/>
    </row>
    <row r="6" spans="1:8" ht="14.45" x14ac:dyDescent="0.3">
      <c r="A6" s="174" t="s">
        <v>6</v>
      </c>
      <c r="B6" s="203">
        <v>7.14</v>
      </c>
      <c r="C6" s="203">
        <v>42.86</v>
      </c>
      <c r="D6" s="203">
        <v>54.01</v>
      </c>
      <c r="E6" s="203">
        <v>410.31</v>
      </c>
      <c r="F6" s="203">
        <v>521.04999999999995</v>
      </c>
      <c r="G6" s="203">
        <v>280.16000000000003</v>
      </c>
      <c r="H6" s="203">
        <v>403.6</v>
      </c>
    </row>
    <row r="7" spans="1:8" ht="14.45" x14ac:dyDescent="0.3">
      <c r="A7" s="174" t="s">
        <v>12</v>
      </c>
      <c r="B7" s="203">
        <v>18</v>
      </c>
      <c r="C7" s="203">
        <v>44</v>
      </c>
      <c r="D7" s="203">
        <v>64.55</v>
      </c>
      <c r="E7" s="203">
        <v>85.03</v>
      </c>
      <c r="F7" s="203">
        <v>90.45</v>
      </c>
      <c r="G7" s="203">
        <v>267.27</v>
      </c>
      <c r="H7" s="203">
        <v>385.92</v>
      </c>
    </row>
    <row r="8" spans="1:8" ht="14.45" x14ac:dyDescent="0.3">
      <c r="A8" s="174" t="s">
        <v>18</v>
      </c>
      <c r="B8" s="203">
        <v>647.49</v>
      </c>
      <c r="C8" s="203">
        <v>4575.01</v>
      </c>
      <c r="D8" s="203">
        <v>6672.33</v>
      </c>
      <c r="E8" s="203">
        <v>6238.56</v>
      </c>
      <c r="F8" s="203">
        <v>9151.5400000000009</v>
      </c>
      <c r="G8" s="203">
        <v>10543.34</v>
      </c>
      <c r="H8" s="203">
        <v>12579.06</v>
      </c>
    </row>
    <row r="9" spans="1:8" ht="14.45" x14ac:dyDescent="0.3">
      <c r="A9" s="174" t="s">
        <v>23</v>
      </c>
      <c r="B9" s="203">
        <v>2680.99</v>
      </c>
      <c r="C9" s="203">
        <v>13584.96</v>
      </c>
      <c r="D9" s="203">
        <v>19118.14</v>
      </c>
      <c r="E9" s="203">
        <v>28816.16</v>
      </c>
      <c r="F9" s="203">
        <v>54800.82</v>
      </c>
      <c r="G9" s="203">
        <v>119848.98</v>
      </c>
      <c r="H9" s="203">
        <v>181950.17</v>
      </c>
    </row>
    <row r="10" spans="1:8" ht="14.45" x14ac:dyDescent="0.3">
      <c r="A10" s="59" t="s">
        <v>130</v>
      </c>
      <c r="B10" s="61">
        <v>0</v>
      </c>
      <c r="C10" s="61">
        <v>0</v>
      </c>
      <c r="D10" s="61">
        <v>0</v>
      </c>
      <c r="E10" s="61">
        <v>0</v>
      </c>
      <c r="F10" s="61">
        <v>0</v>
      </c>
      <c r="G10" s="243">
        <v>404.31</v>
      </c>
      <c r="H10" s="243">
        <v>789.66</v>
      </c>
    </row>
    <row r="11" spans="1:8" ht="14.45" x14ac:dyDescent="0.3">
      <c r="A11" s="171" t="s">
        <v>3</v>
      </c>
      <c r="B11" s="203"/>
      <c r="C11" s="203"/>
      <c r="D11" s="203"/>
      <c r="E11" s="203"/>
      <c r="F11" s="203"/>
      <c r="G11" s="203"/>
      <c r="H11" s="203"/>
    </row>
    <row r="12" spans="1:8" ht="14.45" x14ac:dyDescent="0.3">
      <c r="A12" s="174" t="s">
        <v>28</v>
      </c>
      <c r="B12" s="203">
        <v>7.56</v>
      </c>
      <c r="C12" s="203">
        <v>215.89</v>
      </c>
      <c r="D12" s="203">
        <v>271.11</v>
      </c>
      <c r="E12" s="203">
        <v>277.58</v>
      </c>
      <c r="F12" s="203">
        <v>384.55</v>
      </c>
      <c r="G12" s="203">
        <v>643.47</v>
      </c>
      <c r="H12" s="203">
        <v>1301.96</v>
      </c>
    </row>
    <row r="13" spans="1:8" ht="14.45" x14ac:dyDescent="0.3">
      <c r="A13" s="174" t="s">
        <v>24</v>
      </c>
      <c r="B13" s="203">
        <v>11.84</v>
      </c>
      <c r="C13" s="203">
        <v>548.25</v>
      </c>
      <c r="D13" s="203">
        <v>762.37</v>
      </c>
      <c r="E13" s="203">
        <v>1767.27</v>
      </c>
      <c r="F13" s="203">
        <v>4100.6499999999996</v>
      </c>
      <c r="G13" s="203">
        <v>7151.81</v>
      </c>
      <c r="H13" s="203">
        <v>9024.4500000000007</v>
      </c>
    </row>
    <row r="14" spans="1:8" x14ac:dyDescent="0.25">
      <c r="A14" s="174" t="s">
        <v>39</v>
      </c>
      <c r="B14" s="203">
        <v>368.47</v>
      </c>
      <c r="C14" s="203">
        <v>2733.72</v>
      </c>
      <c r="D14" s="203">
        <v>3749.04</v>
      </c>
      <c r="E14" s="203">
        <v>4315.95</v>
      </c>
      <c r="F14" s="203">
        <v>7081.53</v>
      </c>
      <c r="G14" s="203">
        <v>10251.84</v>
      </c>
      <c r="H14" s="203">
        <v>12586.59</v>
      </c>
    </row>
    <row r="15" spans="1:8" x14ac:dyDescent="0.25">
      <c r="A15" s="174" t="s">
        <v>34</v>
      </c>
      <c r="B15" s="203">
        <v>144.83000000000001</v>
      </c>
      <c r="C15" s="203">
        <v>462.12</v>
      </c>
      <c r="D15" s="203">
        <v>417.36</v>
      </c>
      <c r="E15" s="203">
        <v>498.42</v>
      </c>
      <c r="F15" s="203">
        <v>595.05999999999995</v>
      </c>
      <c r="G15" s="203">
        <v>1715.57</v>
      </c>
      <c r="H15" s="203">
        <v>15439.43</v>
      </c>
    </row>
    <row r="16" spans="1:8" x14ac:dyDescent="0.25">
      <c r="A16" s="174" t="s">
        <v>19</v>
      </c>
      <c r="B16" s="203">
        <v>100.34</v>
      </c>
      <c r="C16" s="203">
        <v>875.04</v>
      </c>
      <c r="D16" s="203">
        <v>705.97</v>
      </c>
      <c r="E16" s="203">
        <v>913.86</v>
      </c>
      <c r="F16" s="203">
        <v>1721.42</v>
      </c>
      <c r="G16" s="203">
        <v>1963.16</v>
      </c>
      <c r="H16" s="203">
        <v>2489.94</v>
      </c>
    </row>
    <row r="17" spans="1:8" x14ac:dyDescent="0.25">
      <c r="A17" s="174" t="s">
        <v>40</v>
      </c>
      <c r="B17" s="203">
        <v>234.96</v>
      </c>
      <c r="C17" s="203">
        <v>849.88</v>
      </c>
      <c r="D17" s="203">
        <v>2108.27</v>
      </c>
      <c r="E17" s="203">
        <v>2697.08</v>
      </c>
      <c r="F17" s="203">
        <v>5070.6400000000003</v>
      </c>
      <c r="G17" s="203">
        <v>8955.66</v>
      </c>
      <c r="H17" s="203">
        <v>11827.57</v>
      </c>
    </row>
    <row r="18" spans="1:8" x14ac:dyDescent="0.25">
      <c r="A18" s="174" t="s">
        <v>31</v>
      </c>
      <c r="B18" s="203">
        <v>518.04999999999995</v>
      </c>
      <c r="C18" s="203">
        <v>2345.56</v>
      </c>
      <c r="D18" s="203">
        <v>5603.83</v>
      </c>
      <c r="E18" s="203">
        <v>6835.58</v>
      </c>
      <c r="F18" s="203">
        <v>8945.41</v>
      </c>
      <c r="G18" s="203">
        <v>12915.78</v>
      </c>
      <c r="H18" s="203">
        <v>16692.21</v>
      </c>
    </row>
    <row r="19" spans="1:8" x14ac:dyDescent="0.25">
      <c r="A19" s="174" t="s">
        <v>13</v>
      </c>
      <c r="B19" s="203">
        <v>41.66</v>
      </c>
      <c r="C19" s="203">
        <v>766.81</v>
      </c>
      <c r="D19" s="203">
        <v>566.59</v>
      </c>
      <c r="E19" s="203">
        <v>637.95000000000005</v>
      </c>
      <c r="F19" s="203">
        <v>1529.35</v>
      </c>
      <c r="G19" s="203">
        <v>7482.69</v>
      </c>
      <c r="H19" s="203">
        <v>9982.77</v>
      </c>
    </row>
    <row r="20" spans="1:8" x14ac:dyDescent="0.25">
      <c r="A20" s="174" t="s">
        <v>36</v>
      </c>
      <c r="B20" s="203">
        <v>836.79</v>
      </c>
      <c r="C20" s="203">
        <v>5010.82</v>
      </c>
      <c r="D20" s="203">
        <v>5966.88</v>
      </c>
      <c r="E20" s="203">
        <v>10169.959999999999</v>
      </c>
      <c r="F20" s="203">
        <v>23883.21</v>
      </c>
      <c r="G20" s="203">
        <v>50430.559999999998</v>
      </c>
      <c r="H20" s="203">
        <v>77731.5</v>
      </c>
    </row>
    <row r="21" spans="1:8" x14ac:dyDescent="0.25">
      <c r="A21" s="174" t="s">
        <v>7</v>
      </c>
      <c r="B21" s="203">
        <v>21.06</v>
      </c>
      <c r="C21" s="203">
        <v>147.72999999999999</v>
      </c>
      <c r="D21" s="203">
        <v>157.22</v>
      </c>
      <c r="E21" s="203">
        <v>186.93</v>
      </c>
      <c r="F21" s="203">
        <v>209.57</v>
      </c>
      <c r="G21" s="203">
        <v>240.64</v>
      </c>
      <c r="H21" s="203">
        <v>534.6</v>
      </c>
    </row>
    <row r="22" spans="1:8" x14ac:dyDescent="0.25">
      <c r="A22" s="174" t="s">
        <v>38</v>
      </c>
      <c r="B22" s="203">
        <v>1064.3800000000001</v>
      </c>
      <c r="C22" s="203">
        <v>4184.09</v>
      </c>
      <c r="D22" s="203">
        <v>5506.34</v>
      </c>
      <c r="E22" s="203">
        <v>7167.31</v>
      </c>
      <c r="F22" s="203">
        <v>11010.02</v>
      </c>
      <c r="G22" s="203">
        <v>29560.23</v>
      </c>
      <c r="H22" s="203">
        <v>38433.39</v>
      </c>
    </row>
    <row r="23" spans="1:8" x14ac:dyDescent="0.25">
      <c r="A23" s="291" t="s">
        <v>41</v>
      </c>
      <c r="B23" s="243">
        <v>3.66</v>
      </c>
      <c r="C23" s="243">
        <v>106.92</v>
      </c>
      <c r="D23" s="243">
        <v>94.07</v>
      </c>
      <c r="E23" s="243">
        <v>82.15</v>
      </c>
      <c r="F23" s="243">
        <v>32.46</v>
      </c>
      <c r="G23" s="243">
        <v>32.659999999999997</v>
      </c>
      <c r="H23" s="243">
        <v>63.99</v>
      </c>
    </row>
    <row r="24" spans="1:8" x14ac:dyDescent="0.25">
      <c r="A24" s="171" t="s">
        <v>4</v>
      </c>
      <c r="B24" s="203"/>
      <c r="C24" s="203"/>
      <c r="D24" s="203"/>
      <c r="E24" s="203"/>
      <c r="F24" s="203"/>
      <c r="G24" s="203"/>
      <c r="H24" s="203"/>
    </row>
    <row r="25" spans="1:8" x14ac:dyDescent="0.25">
      <c r="A25" s="174" t="s">
        <v>35</v>
      </c>
      <c r="B25" s="203">
        <v>45.75</v>
      </c>
      <c r="C25" s="203">
        <v>107.74</v>
      </c>
      <c r="D25" s="203">
        <v>140.26</v>
      </c>
      <c r="E25" s="203">
        <v>434.83</v>
      </c>
      <c r="F25" s="203">
        <v>723.99</v>
      </c>
      <c r="G25" s="203">
        <v>1110.76</v>
      </c>
      <c r="H25" s="203">
        <v>1804.59</v>
      </c>
    </row>
    <row r="26" spans="1:8" x14ac:dyDescent="0.25">
      <c r="A26" s="174" t="s">
        <v>8</v>
      </c>
      <c r="B26" s="203">
        <v>2113.4299999999998</v>
      </c>
      <c r="C26" s="203">
        <v>7406.56</v>
      </c>
      <c r="D26" s="203">
        <v>10586.59</v>
      </c>
      <c r="E26" s="203">
        <v>14968.52</v>
      </c>
      <c r="F26" s="203">
        <v>22835.17</v>
      </c>
      <c r="G26" s="203">
        <v>57445.94</v>
      </c>
      <c r="H26" s="203">
        <v>72676.289999999994</v>
      </c>
    </row>
    <row r="27" spans="1:8" x14ac:dyDescent="0.25">
      <c r="A27" s="174" t="s">
        <v>37</v>
      </c>
      <c r="B27" s="172">
        <v>0</v>
      </c>
      <c r="C27" s="172">
        <v>0</v>
      </c>
      <c r="D27" s="172">
        <v>0</v>
      </c>
      <c r="E27" s="172">
        <v>0</v>
      </c>
      <c r="F27" s="203">
        <v>12.5</v>
      </c>
      <c r="G27" s="203">
        <v>49.56</v>
      </c>
      <c r="H27" s="203">
        <v>95.57</v>
      </c>
    </row>
    <row r="28" spans="1:8" x14ac:dyDescent="0.25">
      <c r="A28" s="174" t="s">
        <v>20</v>
      </c>
      <c r="B28" s="203">
        <v>287.67</v>
      </c>
      <c r="C28" s="203">
        <v>1234.0899999999999</v>
      </c>
      <c r="D28" s="203">
        <v>5084.62</v>
      </c>
      <c r="E28" s="203">
        <v>6575.07</v>
      </c>
      <c r="F28" s="203">
        <v>11678.3</v>
      </c>
      <c r="G28" s="203">
        <v>38287.279999999999</v>
      </c>
      <c r="H28" s="203">
        <v>56315.85</v>
      </c>
    </row>
    <row r="29" spans="1:8" x14ac:dyDescent="0.25">
      <c r="A29" s="174" t="s">
        <v>29</v>
      </c>
      <c r="B29" s="203">
        <v>48.27</v>
      </c>
      <c r="C29" s="203">
        <v>316.5</v>
      </c>
      <c r="D29" s="203">
        <v>564.29</v>
      </c>
      <c r="E29" s="203">
        <v>676.72</v>
      </c>
      <c r="F29" s="203">
        <v>1459.61</v>
      </c>
      <c r="G29" s="203">
        <v>3311.32</v>
      </c>
      <c r="H29" s="203">
        <v>7960.71</v>
      </c>
    </row>
    <row r="30" spans="1:8" x14ac:dyDescent="0.25">
      <c r="A30" s="174" t="s">
        <v>32</v>
      </c>
      <c r="B30" s="172">
        <v>0</v>
      </c>
      <c r="C30" s="172">
        <v>0</v>
      </c>
      <c r="D30" s="172">
        <v>0</v>
      </c>
      <c r="E30" s="203">
        <v>8.91</v>
      </c>
      <c r="F30" s="203">
        <v>31.46</v>
      </c>
      <c r="G30" s="203">
        <v>149.61000000000001</v>
      </c>
      <c r="H30" s="203">
        <v>622.02</v>
      </c>
    </row>
    <row r="31" spans="1:8" x14ac:dyDescent="0.25">
      <c r="A31" s="174" t="s">
        <v>14</v>
      </c>
      <c r="B31" s="203">
        <v>819.81</v>
      </c>
      <c r="C31" s="203">
        <v>8981.56</v>
      </c>
      <c r="D31" s="203">
        <v>9291.08</v>
      </c>
      <c r="E31" s="203">
        <v>10785.42</v>
      </c>
      <c r="F31" s="203">
        <v>19079.09</v>
      </c>
      <c r="G31" s="203">
        <v>26996.86</v>
      </c>
      <c r="H31" s="203">
        <v>51316.11</v>
      </c>
    </row>
    <row r="32" spans="1:8" x14ac:dyDescent="0.25">
      <c r="A32" s="174" t="s">
        <v>25</v>
      </c>
      <c r="B32" s="203">
        <v>38.68</v>
      </c>
      <c r="C32" s="203">
        <v>193.48</v>
      </c>
      <c r="D32" s="203">
        <v>242.2</v>
      </c>
      <c r="E32" s="203">
        <v>296.38</v>
      </c>
      <c r="F32" s="203">
        <v>625.9</v>
      </c>
      <c r="G32" s="203">
        <v>3783.45</v>
      </c>
      <c r="H32" s="203">
        <v>5295.69</v>
      </c>
    </row>
    <row r="33" spans="1:8" x14ac:dyDescent="0.25">
      <c r="A33" s="291" t="s">
        <v>22</v>
      </c>
      <c r="B33" s="61">
        <v>0</v>
      </c>
      <c r="C33" s="243">
        <v>6.91</v>
      </c>
      <c r="D33" s="61">
        <v>0</v>
      </c>
      <c r="E33" s="243">
        <v>1804.2</v>
      </c>
      <c r="F33" s="243">
        <v>8117.84</v>
      </c>
      <c r="G33" s="243">
        <v>209.29</v>
      </c>
      <c r="H33" s="243">
        <v>21.58</v>
      </c>
    </row>
    <row r="34" spans="1:8" x14ac:dyDescent="0.25">
      <c r="A34" s="171" t="s">
        <v>5</v>
      </c>
      <c r="B34" s="203"/>
      <c r="C34" s="203"/>
      <c r="D34" s="203"/>
      <c r="E34" s="203"/>
      <c r="F34" s="203"/>
      <c r="G34" s="203"/>
      <c r="H34" s="203"/>
    </row>
    <row r="35" spans="1:8" x14ac:dyDescent="0.25">
      <c r="A35" s="174" t="s">
        <v>9</v>
      </c>
      <c r="B35" s="203">
        <v>25.21</v>
      </c>
      <c r="C35" s="203">
        <v>4430.3900000000003</v>
      </c>
      <c r="D35" s="203">
        <v>4599.47</v>
      </c>
      <c r="E35" s="203">
        <v>7703.9</v>
      </c>
      <c r="F35" s="203">
        <v>17207.72</v>
      </c>
      <c r="G35" s="203">
        <v>34477.589999999997</v>
      </c>
      <c r="H35" s="203">
        <v>58757.01</v>
      </c>
    </row>
    <row r="36" spans="1:8" x14ac:dyDescent="0.25">
      <c r="A36" s="174" t="s">
        <v>15</v>
      </c>
      <c r="B36" s="203">
        <v>27.93</v>
      </c>
      <c r="C36" s="203">
        <v>6347.64</v>
      </c>
      <c r="D36" s="203">
        <v>7902.37</v>
      </c>
      <c r="E36" s="203">
        <v>10846.84</v>
      </c>
      <c r="F36" s="203">
        <v>20742.400000000001</v>
      </c>
      <c r="G36" s="203">
        <v>41135.14</v>
      </c>
      <c r="H36" s="203">
        <v>56745.94</v>
      </c>
    </row>
    <row r="37" spans="1:8" x14ac:dyDescent="0.25">
      <c r="A37" s="174" t="s">
        <v>21</v>
      </c>
      <c r="B37" s="203">
        <v>0.82</v>
      </c>
      <c r="C37" s="203">
        <v>927.71</v>
      </c>
      <c r="D37" s="203">
        <v>696.81</v>
      </c>
      <c r="E37" s="203">
        <v>1010.58</v>
      </c>
      <c r="F37" s="203">
        <v>2576.34</v>
      </c>
      <c r="G37" s="203">
        <v>4740.8500000000004</v>
      </c>
      <c r="H37" s="203">
        <v>6544.32</v>
      </c>
    </row>
    <row r="38" spans="1:8" x14ac:dyDescent="0.25">
      <c r="A38" s="174" t="s">
        <v>26</v>
      </c>
      <c r="B38" s="203">
        <v>0.49</v>
      </c>
      <c r="C38" s="203">
        <v>1028.56</v>
      </c>
      <c r="D38" s="203">
        <v>1660.22</v>
      </c>
      <c r="E38" s="203">
        <v>3410.46</v>
      </c>
      <c r="F38" s="203">
        <v>6971.69</v>
      </c>
      <c r="G38" s="203">
        <v>13905.05</v>
      </c>
      <c r="H38" s="203">
        <v>17260.23</v>
      </c>
    </row>
    <row r="39" spans="1:8" x14ac:dyDescent="0.25">
      <c r="A39" s="174" t="s">
        <v>30</v>
      </c>
      <c r="B39" s="203">
        <v>2.2599999999999998</v>
      </c>
      <c r="C39" s="203">
        <v>459.78</v>
      </c>
      <c r="D39" s="203">
        <v>1167.25</v>
      </c>
      <c r="E39" s="203">
        <v>794.2</v>
      </c>
      <c r="F39" s="203">
        <v>1570.25</v>
      </c>
      <c r="G39" s="203">
        <v>2650.49</v>
      </c>
      <c r="H39" s="203">
        <v>4503.12</v>
      </c>
    </row>
    <row r="40" spans="1:8" x14ac:dyDescent="0.25">
      <c r="A40" s="174" t="s">
        <v>33</v>
      </c>
      <c r="B40" s="172">
        <v>0</v>
      </c>
      <c r="C40" s="172">
        <v>0</v>
      </c>
      <c r="D40" s="203">
        <v>6020.36</v>
      </c>
      <c r="E40" s="203">
        <v>7762.14</v>
      </c>
      <c r="F40" s="203">
        <v>9067.4599999999991</v>
      </c>
      <c r="G40" s="203">
        <v>19223.419999999998</v>
      </c>
      <c r="H40" s="203">
        <v>38048.239999999998</v>
      </c>
    </row>
    <row r="41" spans="1:8" x14ac:dyDescent="0.25">
      <c r="A41" s="59" t="s">
        <v>22</v>
      </c>
      <c r="B41" s="243">
        <v>3296.91</v>
      </c>
      <c r="C41" s="243">
        <v>5052.74</v>
      </c>
      <c r="D41" s="243">
        <v>3862.55</v>
      </c>
      <c r="E41" s="243">
        <v>4021.94</v>
      </c>
      <c r="F41" s="243">
        <v>6427.99</v>
      </c>
      <c r="G41" s="243">
        <v>15211.53</v>
      </c>
      <c r="H41" s="243">
        <v>14249.55</v>
      </c>
    </row>
    <row r="42" spans="1:8" x14ac:dyDescent="0.25">
      <c r="A42" s="171" t="s">
        <v>54</v>
      </c>
      <c r="B42" s="203"/>
      <c r="C42" s="203"/>
      <c r="D42" s="203"/>
      <c r="E42" s="203"/>
      <c r="F42" s="203"/>
      <c r="G42" s="203"/>
      <c r="H42" s="203"/>
    </row>
    <row r="43" spans="1:8" x14ac:dyDescent="0.25">
      <c r="A43" s="174" t="s">
        <v>10</v>
      </c>
      <c r="B43" s="203">
        <v>1635.22</v>
      </c>
      <c r="C43" s="203">
        <v>12062.19</v>
      </c>
      <c r="D43" s="203">
        <v>14617.32</v>
      </c>
      <c r="E43" s="203">
        <v>19943.689999999999</v>
      </c>
      <c r="F43" s="203">
        <v>35003.82</v>
      </c>
      <c r="G43" s="203">
        <v>57562.18</v>
      </c>
      <c r="H43" s="203">
        <v>93010.16</v>
      </c>
    </row>
    <row r="44" spans="1:8" x14ac:dyDescent="0.25">
      <c r="A44" s="174" t="s">
        <v>16</v>
      </c>
      <c r="B44" s="203">
        <v>1692.87</v>
      </c>
      <c r="C44" s="203">
        <v>5538.71</v>
      </c>
      <c r="D44" s="203">
        <v>9386.4699999999993</v>
      </c>
      <c r="E44" s="203">
        <v>12470.09</v>
      </c>
      <c r="F44" s="203">
        <v>24627.1</v>
      </c>
      <c r="G44" s="203">
        <v>63633.59</v>
      </c>
      <c r="H44" s="203">
        <v>83946.44</v>
      </c>
    </row>
    <row r="45" spans="1:8" x14ac:dyDescent="0.25">
      <c r="A45" s="174" t="s">
        <v>142</v>
      </c>
      <c r="B45" s="203">
        <v>23.03</v>
      </c>
      <c r="C45" s="203">
        <v>643.64</v>
      </c>
      <c r="D45" s="203">
        <v>1836.91</v>
      </c>
      <c r="E45" s="203">
        <v>3068.36</v>
      </c>
      <c r="F45" s="203">
        <v>4599.6899999999996</v>
      </c>
      <c r="G45" s="203">
        <v>9819.48</v>
      </c>
      <c r="H45" s="203">
        <v>19003.330000000002</v>
      </c>
    </row>
    <row r="46" spans="1:8" x14ac:dyDescent="0.25">
      <c r="A46" s="59" t="s">
        <v>27</v>
      </c>
      <c r="B46" s="243">
        <v>2.5</v>
      </c>
      <c r="C46" s="243">
        <v>2.29</v>
      </c>
      <c r="D46" s="243">
        <v>68.33</v>
      </c>
      <c r="E46" s="243">
        <v>67.92</v>
      </c>
      <c r="F46" s="243">
        <v>333.25</v>
      </c>
      <c r="G46" s="243">
        <v>328.82</v>
      </c>
      <c r="H46" s="243">
        <v>148.47999999999999</v>
      </c>
    </row>
    <row r="47" spans="1:8" x14ac:dyDescent="0.25">
      <c r="A47" s="171" t="s">
        <v>143</v>
      </c>
      <c r="B47" s="203"/>
      <c r="C47" s="203"/>
      <c r="D47" s="203"/>
      <c r="E47" s="203"/>
      <c r="F47" s="203"/>
      <c r="G47" s="203"/>
      <c r="H47" s="203"/>
    </row>
    <row r="48" spans="1:8" x14ac:dyDescent="0.25">
      <c r="A48" s="174" t="s">
        <v>11</v>
      </c>
      <c r="B48" s="203">
        <v>2802.77</v>
      </c>
      <c r="C48" s="203">
        <v>14067.4</v>
      </c>
      <c r="D48" s="203">
        <v>18491.72</v>
      </c>
      <c r="E48" s="203">
        <v>27183.06</v>
      </c>
      <c r="F48" s="203">
        <v>51444.31</v>
      </c>
      <c r="G48" s="203">
        <v>110746.94</v>
      </c>
      <c r="H48" s="203">
        <v>156884.59</v>
      </c>
    </row>
    <row r="49" spans="1:8" x14ac:dyDescent="0.25">
      <c r="A49" s="57" t="s">
        <v>17</v>
      </c>
      <c r="B49" s="121">
        <v>515.55999999999995</v>
      </c>
      <c r="C49" s="121">
        <v>3732.18</v>
      </c>
      <c r="D49" s="121">
        <v>6672.2</v>
      </c>
      <c r="E49" s="121">
        <v>8029.82</v>
      </c>
      <c r="F49" s="121">
        <v>12048.82</v>
      </c>
      <c r="G49" s="121">
        <v>15171.59</v>
      </c>
      <c r="H49" s="121">
        <v>38567.71</v>
      </c>
    </row>
    <row r="50" spans="1:8" ht="15.75" thickBot="1" x14ac:dyDescent="0.3">
      <c r="A50" s="244" t="s">
        <v>22</v>
      </c>
      <c r="B50" s="245">
        <v>35.29</v>
      </c>
      <c r="C50" s="245">
        <v>447.26</v>
      </c>
      <c r="D50" s="245">
        <v>745.11</v>
      </c>
      <c r="E50" s="245">
        <v>337.17</v>
      </c>
      <c r="F50" s="245">
        <v>1070.73</v>
      </c>
      <c r="G50" s="245">
        <v>5425.53</v>
      </c>
      <c r="H50" s="245">
        <v>656.1</v>
      </c>
    </row>
    <row r="51" spans="1:8" ht="21" customHeight="1" thickBot="1" x14ac:dyDescent="0.3">
      <c r="A51" s="62" t="s">
        <v>2</v>
      </c>
      <c r="B51" s="246">
        <v>3353.62</v>
      </c>
      <c r="C51" s="246">
        <v>18246.830000000002</v>
      </c>
      <c r="D51" s="246">
        <v>25909.040000000001</v>
      </c>
      <c r="E51" s="246">
        <v>35550.050000000003</v>
      </c>
      <c r="F51" s="246">
        <v>64563.85</v>
      </c>
      <c r="G51" s="246">
        <v>131344.06</v>
      </c>
      <c r="H51" s="246">
        <v>196108.4</v>
      </c>
    </row>
  </sheetData>
  <sortState ref="A25:H32">
    <sortCondition ref="A25:A32"/>
  </sortState>
  <pageMargins left="0.25" right="0.25" top="0.75" bottom="0.75" header="0.3" footer="0.3"/>
  <pageSetup paperSize="9" scale="56" orientation="portrait" r:id="rId1"/>
  <headerFooter>
    <oddHeader>&amp;CStudy Tables - Table 2.3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H51"/>
  <sheetViews>
    <sheetView view="pageBreakPreview" zoomScale="60" zoomScaleNormal="100" workbookViewId="0">
      <selection activeCell="H51" sqref="A1:H51"/>
    </sheetView>
  </sheetViews>
  <sheetFormatPr defaultColWidth="8.85546875" defaultRowHeight="15" x14ac:dyDescent="0.25"/>
  <cols>
    <col min="1" max="1" width="44.140625" style="170" customWidth="1"/>
    <col min="2" max="8" width="15.7109375" style="170" customWidth="1"/>
    <col min="9" max="16384" width="8.85546875" style="46"/>
  </cols>
  <sheetData>
    <row r="2" spans="1:8" ht="18" x14ac:dyDescent="0.35">
      <c r="A2" s="169" t="str">
        <f>'Table of Contents'!C9</f>
        <v>Table 2.4:   Enrolments Time Series (2009-2015) by Study Characteristics</v>
      </c>
    </row>
    <row r="3" spans="1:8" thickBot="1" x14ac:dyDescent="0.35">
      <c r="A3" s="1"/>
      <c r="B3" s="1"/>
      <c r="C3" s="1"/>
      <c r="D3" s="1"/>
      <c r="E3" s="1"/>
      <c r="F3" s="1"/>
      <c r="G3" s="1"/>
      <c r="H3" s="1"/>
    </row>
    <row r="4" spans="1:8" ht="24.75" customHeight="1" thickBot="1" x14ac:dyDescent="0.35">
      <c r="A4" s="235"/>
      <c r="B4" s="235">
        <v>2009</v>
      </c>
      <c r="C4" s="235">
        <v>2010</v>
      </c>
      <c r="D4" s="235">
        <v>2011</v>
      </c>
      <c r="E4" s="235">
        <v>2012</v>
      </c>
      <c r="F4" s="235">
        <v>2013</v>
      </c>
      <c r="G4" s="235">
        <v>2014</v>
      </c>
      <c r="H4" s="235">
        <v>2015</v>
      </c>
    </row>
    <row r="5" spans="1:8" ht="14.45" x14ac:dyDescent="0.3">
      <c r="A5" s="171" t="s">
        <v>1</v>
      </c>
      <c r="B5" s="184"/>
      <c r="C5" s="184"/>
      <c r="D5" s="184"/>
      <c r="E5" s="184"/>
      <c r="F5" s="184"/>
      <c r="G5" s="184"/>
      <c r="H5" s="184"/>
    </row>
    <row r="6" spans="1:8" ht="14.45" x14ac:dyDescent="0.3">
      <c r="A6" s="174" t="s">
        <v>6</v>
      </c>
      <c r="B6" s="172">
        <v>15</v>
      </c>
      <c r="C6" s="172">
        <v>84</v>
      </c>
      <c r="D6" s="172">
        <v>112</v>
      </c>
      <c r="E6" s="172">
        <v>650</v>
      </c>
      <c r="F6" s="172">
        <v>1002</v>
      </c>
      <c r="G6" s="172">
        <v>801</v>
      </c>
      <c r="H6" s="172">
        <v>902</v>
      </c>
    </row>
    <row r="7" spans="1:8" ht="14.45" x14ac:dyDescent="0.3">
      <c r="A7" s="174" t="s">
        <v>12</v>
      </c>
      <c r="B7" s="172">
        <v>18</v>
      </c>
      <c r="C7" s="172">
        <v>44</v>
      </c>
      <c r="D7" s="172">
        <v>66</v>
      </c>
      <c r="E7" s="172">
        <v>94</v>
      </c>
      <c r="F7" s="172">
        <v>110</v>
      </c>
      <c r="G7" s="172">
        <v>363</v>
      </c>
      <c r="H7" s="172">
        <v>644</v>
      </c>
    </row>
    <row r="8" spans="1:8" ht="14.45" x14ac:dyDescent="0.3">
      <c r="A8" s="174" t="s">
        <v>18</v>
      </c>
      <c r="B8" s="172">
        <v>1084</v>
      </c>
      <c r="C8" s="172">
        <v>7005</v>
      </c>
      <c r="D8" s="172">
        <v>9564</v>
      </c>
      <c r="E8" s="172">
        <v>10250</v>
      </c>
      <c r="F8" s="172">
        <v>13859</v>
      </c>
      <c r="G8" s="172">
        <v>16497</v>
      </c>
      <c r="H8" s="172">
        <v>19484</v>
      </c>
    </row>
    <row r="9" spans="1:8" ht="14.45" x14ac:dyDescent="0.3">
      <c r="A9" s="57" t="s">
        <v>23</v>
      </c>
      <c r="B9" s="43">
        <v>4155</v>
      </c>
      <c r="C9" s="43">
        <v>20413</v>
      </c>
      <c r="D9" s="43">
        <v>30893</v>
      </c>
      <c r="E9" s="43">
        <v>46499</v>
      </c>
      <c r="F9" s="43">
        <v>92183</v>
      </c>
      <c r="G9" s="43">
        <v>197966</v>
      </c>
      <c r="H9" s="43">
        <v>298024</v>
      </c>
    </row>
    <row r="10" spans="1:8" ht="14.45" x14ac:dyDescent="0.3">
      <c r="A10" s="176" t="s">
        <v>130</v>
      </c>
      <c r="B10" s="177">
        <v>0</v>
      </c>
      <c r="C10" s="177">
        <v>0</v>
      </c>
      <c r="D10" s="177">
        <v>0</v>
      </c>
      <c r="E10" s="177">
        <v>0</v>
      </c>
      <c r="F10" s="177">
        <v>0</v>
      </c>
      <c r="G10" s="177">
        <v>878</v>
      </c>
      <c r="H10" s="177">
        <v>1649</v>
      </c>
    </row>
    <row r="11" spans="1:8" ht="14.45" x14ac:dyDescent="0.3">
      <c r="A11" s="171" t="s">
        <v>3</v>
      </c>
      <c r="B11" s="172"/>
      <c r="C11" s="172"/>
      <c r="D11" s="172"/>
      <c r="E11" s="172"/>
      <c r="F11" s="172"/>
      <c r="G11" s="172"/>
      <c r="H11" s="172"/>
    </row>
    <row r="12" spans="1:8" ht="14.45" x14ac:dyDescent="0.3">
      <c r="A12" s="174" t="s">
        <v>28</v>
      </c>
      <c r="B12" s="172">
        <v>11</v>
      </c>
      <c r="C12" s="172">
        <v>282</v>
      </c>
      <c r="D12" s="172">
        <v>419</v>
      </c>
      <c r="E12" s="172">
        <v>447</v>
      </c>
      <c r="F12" s="172">
        <v>598</v>
      </c>
      <c r="G12" s="172">
        <v>993</v>
      </c>
      <c r="H12" s="172">
        <v>1759</v>
      </c>
    </row>
    <row r="13" spans="1:8" ht="14.45" x14ac:dyDescent="0.3">
      <c r="A13" s="174" t="s">
        <v>24</v>
      </c>
      <c r="B13" s="172">
        <v>28</v>
      </c>
      <c r="C13" s="172">
        <v>772</v>
      </c>
      <c r="D13" s="172">
        <v>1174</v>
      </c>
      <c r="E13" s="172">
        <v>1789</v>
      </c>
      <c r="F13" s="172">
        <v>3893</v>
      </c>
      <c r="G13" s="172">
        <v>6901</v>
      </c>
      <c r="H13" s="172">
        <v>9864</v>
      </c>
    </row>
    <row r="14" spans="1:8" x14ac:dyDescent="0.25">
      <c r="A14" s="57" t="s">
        <v>39</v>
      </c>
      <c r="B14" s="43">
        <v>738</v>
      </c>
      <c r="C14" s="43">
        <v>4501</v>
      </c>
      <c r="D14" s="43">
        <v>6198</v>
      </c>
      <c r="E14" s="43">
        <v>7250</v>
      </c>
      <c r="F14" s="43">
        <v>10217</v>
      </c>
      <c r="G14" s="43">
        <v>15408</v>
      </c>
      <c r="H14" s="43">
        <v>17144</v>
      </c>
    </row>
    <row r="15" spans="1:8" x14ac:dyDescent="0.25">
      <c r="A15" s="174" t="s">
        <v>34</v>
      </c>
      <c r="B15" s="172">
        <v>163</v>
      </c>
      <c r="C15" s="172">
        <v>534</v>
      </c>
      <c r="D15" s="172">
        <v>501</v>
      </c>
      <c r="E15" s="172">
        <v>604</v>
      </c>
      <c r="F15" s="172">
        <v>727</v>
      </c>
      <c r="G15" s="172">
        <v>2869</v>
      </c>
      <c r="H15" s="172">
        <v>16174</v>
      </c>
    </row>
    <row r="16" spans="1:8" x14ac:dyDescent="0.25">
      <c r="A16" s="174" t="s">
        <v>19</v>
      </c>
      <c r="B16" s="172">
        <v>140</v>
      </c>
      <c r="C16" s="172">
        <v>1459</v>
      </c>
      <c r="D16" s="172">
        <v>1278</v>
      </c>
      <c r="E16" s="172">
        <v>1589</v>
      </c>
      <c r="F16" s="172">
        <v>2536</v>
      </c>
      <c r="G16" s="172">
        <v>3193</v>
      </c>
      <c r="H16" s="172">
        <v>3670</v>
      </c>
    </row>
    <row r="17" spans="1:8" x14ac:dyDescent="0.25">
      <c r="A17" s="174" t="s">
        <v>40</v>
      </c>
      <c r="B17" s="172">
        <v>278</v>
      </c>
      <c r="C17" s="172">
        <v>1474</v>
      </c>
      <c r="D17" s="172">
        <v>3840</v>
      </c>
      <c r="E17" s="172">
        <v>4343</v>
      </c>
      <c r="F17" s="172">
        <v>7457</v>
      </c>
      <c r="G17" s="172">
        <v>13989</v>
      </c>
      <c r="H17" s="172">
        <v>17477</v>
      </c>
    </row>
    <row r="18" spans="1:8" x14ac:dyDescent="0.25">
      <c r="A18" s="174" t="s">
        <v>31</v>
      </c>
      <c r="B18" s="172">
        <v>1031</v>
      </c>
      <c r="C18" s="172">
        <v>4128</v>
      </c>
      <c r="D18" s="172">
        <v>8405</v>
      </c>
      <c r="E18" s="172">
        <v>11430</v>
      </c>
      <c r="F18" s="172">
        <v>16240</v>
      </c>
      <c r="G18" s="172">
        <v>23273</v>
      </c>
      <c r="H18" s="172">
        <v>28987</v>
      </c>
    </row>
    <row r="19" spans="1:8" x14ac:dyDescent="0.25">
      <c r="A19" s="174" t="s">
        <v>13</v>
      </c>
      <c r="B19" s="172">
        <v>121</v>
      </c>
      <c r="C19" s="172">
        <v>1202</v>
      </c>
      <c r="D19" s="172">
        <v>933</v>
      </c>
      <c r="E19" s="172">
        <v>942</v>
      </c>
      <c r="F19" s="172">
        <v>2050</v>
      </c>
      <c r="G19" s="172">
        <v>13501</v>
      </c>
      <c r="H19" s="172">
        <v>14902</v>
      </c>
    </row>
    <row r="20" spans="1:8" x14ac:dyDescent="0.25">
      <c r="A20" s="57" t="s">
        <v>36</v>
      </c>
      <c r="B20" s="43">
        <v>1348</v>
      </c>
      <c r="C20" s="43">
        <v>7547</v>
      </c>
      <c r="D20" s="43">
        <v>10152</v>
      </c>
      <c r="E20" s="43">
        <v>18364</v>
      </c>
      <c r="F20" s="43">
        <v>46509</v>
      </c>
      <c r="G20" s="43">
        <v>95289</v>
      </c>
      <c r="H20" s="43">
        <v>147150</v>
      </c>
    </row>
    <row r="21" spans="1:8" x14ac:dyDescent="0.25">
      <c r="A21" s="174" t="s">
        <v>7</v>
      </c>
      <c r="B21" s="172">
        <v>40</v>
      </c>
      <c r="C21" s="172">
        <v>345</v>
      </c>
      <c r="D21" s="172">
        <v>317</v>
      </c>
      <c r="E21" s="172">
        <v>312</v>
      </c>
      <c r="F21" s="172">
        <v>305</v>
      </c>
      <c r="G21" s="172">
        <v>378</v>
      </c>
      <c r="H21" s="172">
        <v>720</v>
      </c>
    </row>
    <row r="22" spans="1:8" x14ac:dyDescent="0.25">
      <c r="A22" s="57" t="s">
        <v>38</v>
      </c>
      <c r="B22" s="43">
        <v>1369</v>
      </c>
      <c r="C22" s="43">
        <v>5165</v>
      </c>
      <c r="D22" s="43">
        <v>7283</v>
      </c>
      <c r="E22" s="43">
        <v>10306</v>
      </c>
      <c r="F22" s="43">
        <v>16566</v>
      </c>
      <c r="G22" s="43">
        <v>40643</v>
      </c>
      <c r="H22" s="43">
        <v>62745</v>
      </c>
    </row>
    <row r="23" spans="1:8" x14ac:dyDescent="0.25">
      <c r="A23" s="292" t="s">
        <v>41</v>
      </c>
      <c r="B23" s="181">
        <v>5</v>
      </c>
      <c r="C23" s="181">
        <v>137</v>
      </c>
      <c r="D23" s="181">
        <v>135</v>
      </c>
      <c r="E23" s="181">
        <v>117</v>
      </c>
      <c r="F23" s="181">
        <v>56</v>
      </c>
      <c r="G23" s="181">
        <v>68</v>
      </c>
      <c r="H23" s="181">
        <v>111</v>
      </c>
    </row>
    <row r="24" spans="1:8" x14ac:dyDescent="0.25">
      <c r="A24" s="171" t="s">
        <v>4</v>
      </c>
      <c r="B24" s="172"/>
      <c r="C24" s="172"/>
      <c r="D24" s="172"/>
      <c r="E24" s="172"/>
      <c r="F24" s="172"/>
      <c r="G24" s="172"/>
      <c r="H24" s="172"/>
    </row>
    <row r="25" spans="1:8" x14ac:dyDescent="0.25">
      <c r="A25" s="57" t="s">
        <v>35</v>
      </c>
      <c r="B25" s="43">
        <v>62</v>
      </c>
      <c r="C25" s="43">
        <v>178</v>
      </c>
      <c r="D25" s="43">
        <v>219</v>
      </c>
      <c r="E25" s="43">
        <v>520</v>
      </c>
      <c r="F25" s="43">
        <v>962</v>
      </c>
      <c r="G25" s="43">
        <v>1481</v>
      </c>
      <c r="H25" s="43">
        <v>2469</v>
      </c>
    </row>
    <row r="26" spans="1:8" x14ac:dyDescent="0.25">
      <c r="A26" s="174" t="s">
        <v>8</v>
      </c>
      <c r="B26" s="172">
        <v>3065</v>
      </c>
      <c r="C26" s="172">
        <v>10637</v>
      </c>
      <c r="D26" s="172">
        <v>15473</v>
      </c>
      <c r="E26" s="172">
        <v>22495</v>
      </c>
      <c r="F26" s="172">
        <v>34041</v>
      </c>
      <c r="G26" s="172">
        <v>84252</v>
      </c>
      <c r="H26" s="172">
        <v>105208</v>
      </c>
    </row>
    <row r="27" spans="1:8" x14ac:dyDescent="0.25">
      <c r="A27" s="57" t="s">
        <v>37</v>
      </c>
      <c r="B27" s="43">
        <v>0</v>
      </c>
      <c r="C27" s="43">
        <v>0</v>
      </c>
      <c r="D27" s="43">
        <v>0</v>
      </c>
      <c r="E27" s="43">
        <v>0</v>
      </c>
      <c r="F27" s="43">
        <v>17</v>
      </c>
      <c r="G27" s="43">
        <v>93</v>
      </c>
      <c r="H27" s="43">
        <v>221</v>
      </c>
    </row>
    <row r="28" spans="1:8" x14ac:dyDescent="0.25">
      <c r="A28" s="57" t="s">
        <v>20</v>
      </c>
      <c r="B28" s="43">
        <v>577</v>
      </c>
      <c r="C28" s="43">
        <v>2623</v>
      </c>
      <c r="D28" s="43">
        <v>8438</v>
      </c>
      <c r="E28" s="43">
        <v>12687</v>
      </c>
      <c r="F28" s="43">
        <v>25419</v>
      </c>
      <c r="G28" s="43">
        <v>77036</v>
      </c>
      <c r="H28" s="43">
        <v>112553</v>
      </c>
    </row>
    <row r="29" spans="1:8" x14ac:dyDescent="0.25">
      <c r="A29" s="57" t="s">
        <v>29</v>
      </c>
      <c r="B29" s="43">
        <v>96</v>
      </c>
      <c r="C29" s="43">
        <v>640</v>
      </c>
      <c r="D29" s="43">
        <v>976</v>
      </c>
      <c r="E29" s="43">
        <v>1343</v>
      </c>
      <c r="F29" s="43">
        <v>3361</v>
      </c>
      <c r="G29" s="43">
        <v>7012</v>
      </c>
      <c r="H29" s="43">
        <v>12806</v>
      </c>
    </row>
    <row r="30" spans="1:8" x14ac:dyDescent="0.25">
      <c r="A30" s="57" t="s">
        <v>32</v>
      </c>
      <c r="B30" s="43">
        <v>0</v>
      </c>
      <c r="C30" s="43">
        <v>0</v>
      </c>
      <c r="D30" s="43">
        <v>0</v>
      </c>
      <c r="E30" s="43">
        <v>10</v>
      </c>
      <c r="F30" s="43">
        <v>40</v>
      </c>
      <c r="G30" s="43">
        <v>309</v>
      </c>
      <c r="H30" s="43">
        <v>1012</v>
      </c>
    </row>
    <row r="31" spans="1:8" x14ac:dyDescent="0.25">
      <c r="A31" s="57" t="s">
        <v>14</v>
      </c>
      <c r="B31" s="43">
        <v>1373</v>
      </c>
      <c r="C31" s="43">
        <v>13099</v>
      </c>
      <c r="D31" s="43">
        <v>15069</v>
      </c>
      <c r="E31" s="43">
        <v>17103</v>
      </c>
      <c r="F31" s="43">
        <v>26638</v>
      </c>
      <c r="G31" s="43">
        <v>39625</v>
      </c>
      <c r="H31" s="43">
        <v>77140</v>
      </c>
    </row>
    <row r="32" spans="1:8" x14ac:dyDescent="0.25">
      <c r="A32" s="57" t="s">
        <v>25</v>
      </c>
      <c r="B32" s="43">
        <v>99</v>
      </c>
      <c r="C32" s="43">
        <v>361</v>
      </c>
      <c r="D32" s="43">
        <v>460</v>
      </c>
      <c r="E32" s="43">
        <v>565</v>
      </c>
      <c r="F32" s="43">
        <v>1375</v>
      </c>
      <c r="G32" s="43">
        <v>6307</v>
      </c>
      <c r="H32" s="43">
        <v>9253</v>
      </c>
    </row>
    <row r="33" spans="1:8" x14ac:dyDescent="0.25">
      <c r="A33" s="290" t="s">
        <v>22</v>
      </c>
      <c r="B33" s="177">
        <v>0</v>
      </c>
      <c r="C33" s="177">
        <v>8</v>
      </c>
      <c r="D33" s="177">
        <v>0</v>
      </c>
      <c r="E33" s="177">
        <v>2770</v>
      </c>
      <c r="F33" s="177">
        <v>15301</v>
      </c>
      <c r="G33" s="177">
        <v>390</v>
      </c>
      <c r="H33" s="177">
        <v>41</v>
      </c>
    </row>
    <row r="34" spans="1:8" x14ac:dyDescent="0.25">
      <c r="A34" s="171" t="s">
        <v>5</v>
      </c>
      <c r="B34" s="172"/>
      <c r="C34" s="172"/>
      <c r="D34" s="172"/>
      <c r="E34" s="172"/>
      <c r="F34" s="172"/>
      <c r="G34" s="172"/>
      <c r="H34" s="172"/>
    </row>
    <row r="35" spans="1:8" x14ac:dyDescent="0.25">
      <c r="A35" s="57" t="s">
        <v>9</v>
      </c>
      <c r="B35" s="43">
        <v>55</v>
      </c>
      <c r="C35" s="43">
        <v>6145</v>
      </c>
      <c r="D35" s="43">
        <v>6874</v>
      </c>
      <c r="E35" s="43">
        <v>12117</v>
      </c>
      <c r="F35" s="43">
        <v>26602</v>
      </c>
      <c r="G35" s="43">
        <v>54726</v>
      </c>
      <c r="H35" s="43">
        <v>94102</v>
      </c>
    </row>
    <row r="36" spans="1:8" x14ac:dyDescent="0.25">
      <c r="A36" s="57" t="s">
        <v>15</v>
      </c>
      <c r="B36" s="43">
        <v>77</v>
      </c>
      <c r="C36" s="43">
        <v>9114</v>
      </c>
      <c r="D36" s="43">
        <v>12163</v>
      </c>
      <c r="E36" s="43">
        <v>16295</v>
      </c>
      <c r="F36" s="43">
        <v>32985</v>
      </c>
      <c r="G36" s="43">
        <v>62247</v>
      </c>
      <c r="H36" s="43">
        <v>87321</v>
      </c>
    </row>
    <row r="37" spans="1:8" x14ac:dyDescent="0.25">
      <c r="A37" s="57" t="s">
        <v>21</v>
      </c>
      <c r="B37" s="43">
        <v>2</v>
      </c>
      <c r="C37" s="43">
        <v>1231</v>
      </c>
      <c r="D37" s="43">
        <v>1007</v>
      </c>
      <c r="E37" s="43">
        <v>1543</v>
      </c>
      <c r="F37" s="43">
        <v>3948</v>
      </c>
      <c r="G37" s="43">
        <v>7745</v>
      </c>
      <c r="H37" s="43">
        <v>10502</v>
      </c>
    </row>
    <row r="38" spans="1:8" ht="15" customHeight="1" x14ac:dyDescent="0.25">
      <c r="A38" s="57" t="s">
        <v>26</v>
      </c>
      <c r="B38" s="43">
        <v>2</v>
      </c>
      <c r="C38" s="43">
        <v>1461</v>
      </c>
      <c r="D38" s="43">
        <v>2417</v>
      </c>
      <c r="E38" s="43">
        <v>4928</v>
      </c>
      <c r="F38" s="43">
        <v>11979</v>
      </c>
      <c r="G38" s="43">
        <v>24915</v>
      </c>
      <c r="H38" s="43">
        <v>27964</v>
      </c>
    </row>
    <row r="39" spans="1:8" x14ac:dyDescent="0.25">
      <c r="A39" s="57" t="s">
        <v>30</v>
      </c>
      <c r="B39" s="43">
        <v>3</v>
      </c>
      <c r="C39" s="43">
        <v>670</v>
      </c>
      <c r="D39" s="43">
        <v>1678</v>
      </c>
      <c r="E39" s="43">
        <v>1209</v>
      </c>
      <c r="F39" s="43">
        <v>2279</v>
      </c>
      <c r="G39" s="43">
        <v>4010</v>
      </c>
      <c r="H39" s="43">
        <v>6778</v>
      </c>
    </row>
    <row r="40" spans="1:8" x14ac:dyDescent="0.25">
      <c r="A40" s="57" t="s">
        <v>33</v>
      </c>
      <c r="B40" s="43">
        <v>0</v>
      </c>
      <c r="C40" s="43">
        <v>0</v>
      </c>
      <c r="D40" s="43">
        <v>10310</v>
      </c>
      <c r="E40" s="43">
        <v>14320</v>
      </c>
      <c r="F40" s="43">
        <v>16923</v>
      </c>
      <c r="G40" s="43">
        <v>36507</v>
      </c>
      <c r="H40" s="43">
        <v>69413</v>
      </c>
    </row>
    <row r="41" spans="1:8" x14ac:dyDescent="0.25">
      <c r="A41" s="236" t="s">
        <v>22</v>
      </c>
      <c r="B41" s="237">
        <v>5133</v>
      </c>
      <c r="C41" s="237">
        <v>8925</v>
      </c>
      <c r="D41" s="237">
        <v>6186</v>
      </c>
      <c r="E41" s="237">
        <v>7081</v>
      </c>
      <c r="F41" s="237">
        <v>12438</v>
      </c>
      <c r="G41" s="237">
        <v>26355</v>
      </c>
      <c r="H41" s="237">
        <v>24623</v>
      </c>
    </row>
    <row r="42" spans="1:8" x14ac:dyDescent="0.25">
      <c r="A42" s="171" t="s">
        <v>54</v>
      </c>
      <c r="B42" s="172"/>
      <c r="C42" s="172"/>
      <c r="D42" s="172"/>
      <c r="E42" s="172"/>
      <c r="F42" s="172"/>
      <c r="G42" s="172"/>
      <c r="H42" s="172"/>
    </row>
    <row r="43" spans="1:8" x14ac:dyDescent="0.25">
      <c r="A43" s="174" t="s">
        <v>10</v>
      </c>
      <c r="B43" s="172">
        <v>2706</v>
      </c>
      <c r="C43" s="172">
        <v>18355</v>
      </c>
      <c r="D43" s="172">
        <v>24233</v>
      </c>
      <c r="E43" s="172">
        <v>32713</v>
      </c>
      <c r="F43" s="172">
        <v>54354</v>
      </c>
      <c r="G43" s="172">
        <v>97961</v>
      </c>
      <c r="H43" s="172">
        <v>144333</v>
      </c>
    </row>
    <row r="44" spans="1:8" x14ac:dyDescent="0.25">
      <c r="A44" s="174" t="s">
        <v>16</v>
      </c>
      <c r="B44" s="172">
        <v>2528</v>
      </c>
      <c r="C44" s="172">
        <v>8181</v>
      </c>
      <c r="D44" s="172">
        <v>13564</v>
      </c>
      <c r="E44" s="172">
        <v>20082</v>
      </c>
      <c r="F44" s="172">
        <v>44683</v>
      </c>
      <c r="G44" s="172">
        <v>100401</v>
      </c>
      <c r="H44" s="172">
        <v>145498</v>
      </c>
    </row>
    <row r="45" spans="1:8" x14ac:dyDescent="0.25">
      <c r="A45" s="174" t="s">
        <v>142</v>
      </c>
      <c r="B45" s="172">
        <v>34</v>
      </c>
      <c r="C45" s="172">
        <v>1007</v>
      </c>
      <c r="D45" s="172">
        <v>2725</v>
      </c>
      <c r="E45" s="172">
        <v>4614</v>
      </c>
      <c r="F45" s="172">
        <v>7630</v>
      </c>
      <c r="G45" s="172">
        <v>17763</v>
      </c>
      <c r="H45" s="172">
        <v>30609</v>
      </c>
    </row>
    <row r="46" spans="1:8" x14ac:dyDescent="0.25">
      <c r="A46" s="180" t="s">
        <v>27</v>
      </c>
      <c r="B46" s="181">
        <v>4</v>
      </c>
      <c r="C46" s="181">
        <v>3</v>
      </c>
      <c r="D46" s="181">
        <v>113</v>
      </c>
      <c r="E46" s="181">
        <v>84</v>
      </c>
      <c r="F46" s="181">
        <v>487</v>
      </c>
      <c r="G46" s="181">
        <v>380</v>
      </c>
      <c r="H46" s="181">
        <v>263</v>
      </c>
    </row>
    <row r="47" spans="1:8" x14ac:dyDescent="0.25">
      <c r="A47" s="171" t="s">
        <v>143</v>
      </c>
      <c r="B47" s="172"/>
      <c r="C47" s="172"/>
      <c r="D47" s="172"/>
      <c r="E47" s="172"/>
      <c r="F47" s="172"/>
      <c r="G47" s="172"/>
      <c r="H47" s="172"/>
    </row>
    <row r="48" spans="1:8" x14ac:dyDescent="0.25">
      <c r="A48" s="174" t="s">
        <v>11</v>
      </c>
      <c r="B48" s="172">
        <v>3969</v>
      </c>
      <c r="C48" s="172">
        <v>18929</v>
      </c>
      <c r="D48" s="172">
        <v>25246</v>
      </c>
      <c r="E48" s="172">
        <v>39299</v>
      </c>
      <c r="F48" s="172">
        <v>79190</v>
      </c>
      <c r="G48" s="172">
        <v>173114</v>
      </c>
      <c r="H48" s="172">
        <v>255231</v>
      </c>
    </row>
    <row r="49" spans="1:8" x14ac:dyDescent="0.25">
      <c r="A49" s="174" t="s">
        <v>17</v>
      </c>
      <c r="B49" s="172">
        <v>1205</v>
      </c>
      <c r="C49" s="172">
        <v>7652</v>
      </c>
      <c r="D49" s="172">
        <v>13792</v>
      </c>
      <c r="E49" s="172">
        <v>17422</v>
      </c>
      <c r="F49" s="172">
        <v>26185</v>
      </c>
      <c r="G49" s="172">
        <v>34252</v>
      </c>
      <c r="H49" s="172">
        <v>64443</v>
      </c>
    </row>
    <row r="50" spans="1:8" ht="15.75" thickBot="1" x14ac:dyDescent="0.3">
      <c r="A50" s="238" t="s">
        <v>22</v>
      </c>
      <c r="B50" s="239">
        <v>98</v>
      </c>
      <c r="C50" s="239">
        <v>965</v>
      </c>
      <c r="D50" s="239">
        <v>1597</v>
      </c>
      <c r="E50" s="239">
        <v>772</v>
      </c>
      <c r="F50" s="239">
        <v>1779</v>
      </c>
      <c r="G50" s="239">
        <v>9139</v>
      </c>
      <c r="H50" s="239">
        <v>1029</v>
      </c>
    </row>
    <row r="51" spans="1:8" ht="25.5" customHeight="1" thickBot="1" x14ac:dyDescent="0.3">
      <c r="A51" s="240" t="s">
        <v>2</v>
      </c>
      <c r="B51" s="241">
        <v>5272</v>
      </c>
      <c r="C51" s="241">
        <v>27546</v>
      </c>
      <c r="D51" s="241">
        <v>40635</v>
      </c>
      <c r="E51" s="241">
        <v>57493</v>
      </c>
      <c r="F51" s="241">
        <v>107154</v>
      </c>
      <c r="G51" s="241">
        <v>216505</v>
      </c>
      <c r="H51" s="241">
        <v>320703</v>
      </c>
    </row>
  </sheetData>
  <sortState ref="A25:H32">
    <sortCondition ref="A25:A32"/>
  </sortState>
  <pageMargins left="0.25" right="0.25" top="0.75" bottom="0.75" header="0.3" footer="0.3"/>
  <pageSetup paperSize="9" scale="56" orientation="portrait" r:id="rId1"/>
  <headerFooter>
    <oddHeader>&amp;CStudy Tables - Table 2.4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5"/>
  <sheetViews>
    <sheetView view="pageBreakPreview" zoomScale="60" zoomScaleNormal="100" workbookViewId="0">
      <selection activeCell="G45" sqref="A1:G45"/>
    </sheetView>
  </sheetViews>
  <sheetFormatPr defaultColWidth="8.85546875" defaultRowHeight="15" x14ac:dyDescent="0.25"/>
  <cols>
    <col min="1" max="1" width="45.7109375" style="170" customWidth="1"/>
    <col min="2" max="7" width="15.7109375" style="170" customWidth="1"/>
    <col min="8" max="16384" width="8.85546875" style="46"/>
  </cols>
  <sheetData>
    <row r="2" spans="1:7" ht="18" x14ac:dyDescent="0.35">
      <c r="A2" s="169" t="str">
        <f>'Table of Contents'!C10</f>
        <v>Table 2.5:   Qualification Level by Study Characteristics, Counted by Enrolments</v>
      </c>
    </row>
    <row r="3" spans="1:7" thickBot="1" x14ac:dyDescent="0.35">
      <c r="A3" s="1"/>
      <c r="B3" s="1"/>
      <c r="C3" s="1"/>
      <c r="D3" s="1"/>
      <c r="E3" s="1"/>
      <c r="F3" s="1"/>
      <c r="G3" s="1"/>
    </row>
    <row r="4" spans="1:7" ht="39" thickBot="1" x14ac:dyDescent="0.3">
      <c r="A4" s="159"/>
      <c r="B4" s="159" t="s">
        <v>6</v>
      </c>
      <c r="C4" s="159" t="s">
        <v>12</v>
      </c>
      <c r="D4" s="159" t="s">
        <v>18</v>
      </c>
      <c r="E4" s="159" t="s">
        <v>23</v>
      </c>
      <c r="F4" s="159" t="s">
        <v>130</v>
      </c>
      <c r="G4" s="159" t="s">
        <v>2</v>
      </c>
    </row>
    <row r="5" spans="1:7" x14ac:dyDescent="0.25">
      <c r="A5" s="171" t="s">
        <v>3</v>
      </c>
      <c r="B5" s="172"/>
      <c r="C5" s="172"/>
      <c r="D5" s="172"/>
      <c r="E5" s="172"/>
      <c r="F5" s="172"/>
      <c r="G5" s="172"/>
    </row>
    <row r="6" spans="1:7" ht="14.45" x14ac:dyDescent="0.3">
      <c r="A6" s="57" t="s">
        <v>28</v>
      </c>
      <c r="B6" s="43">
        <v>3</v>
      </c>
      <c r="C6" s="43">
        <v>0</v>
      </c>
      <c r="D6" s="43">
        <v>29</v>
      </c>
      <c r="E6" s="43">
        <v>1719</v>
      </c>
      <c r="F6" s="43">
        <v>8</v>
      </c>
      <c r="G6" s="43">
        <v>1759</v>
      </c>
    </row>
    <row r="7" spans="1:7" x14ac:dyDescent="0.25">
      <c r="A7" s="57" t="s">
        <v>24</v>
      </c>
      <c r="B7" s="43">
        <v>19</v>
      </c>
      <c r="C7" s="43">
        <v>15</v>
      </c>
      <c r="D7" s="43">
        <v>1509</v>
      </c>
      <c r="E7" s="43">
        <v>8133</v>
      </c>
      <c r="F7" s="43">
        <v>188</v>
      </c>
      <c r="G7" s="43">
        <v>9864</v>
      </c>
    </row>
    <row r="8" spans="1:7" x14ac:dyDescent="0.25">
      <c r="A8" s="57" t="s">
        <v>39</v>
      </c>
      <c r="B8" s="43">
        <v>0</v>
      </c>
      <c r="C8" s="43">
        <v>0</v>
      </c>
      <c r="D8" s="43">
        <v>3340</v>
      </c>
      <c r="E8" s="43">
        <v>13804</v>
      </c>
      <c r="F8" s="43">
        <v>0</v>
      </c>
      <c r="G8" s="43">
        <v>17144</v>
      </c>
    </row>
    <row r="9" spans="1:7" x14ac:dyDescent="0.25">
      <c r="A9" s="57" t="s">
        <v>34</v>
      </c>
      <c r="B9" s="43">
        <v>63</v>
      </c>
      <c r="C9" s="43">
        <v>57</v>
      </c>
      <c r="D9" s="43">
        <v>62</v>
      </c>
      <c r="E9" s="43">
        <v>15651</v>
      </c>
      <c r="F9" s="43">
        <v>341</v>
      </c>
      <c r="G9" s="43">
        <v>16174</v>
      </c>
    </row>
    <row r="10" spans="1:7" x14ac:dyDescent="0.25">
      <c r="A10" s="57" t="s">
        <v>19</v>
      </c>
      <c r="B10" s="43">
        <v>0</v>
      </c>
      <c r="C10" s="43">
        <v>0</v>
      </c>
      <c r="D10" s="43">
        <v>1667</v>
      </c>
      <c r="E10" s="43">
        <v>1903</v>
      </c>
      <c r="F10" s="43">
        <v>100</v>
      </c>
      <c r="G10" s="43">
        <v>3670</v>
      </c>
    </row>
    <row r="11" spans="1:7" x14ac:dyDescent="0.25">
      <c r="A11" s="57" t="s">
        <v>40</v>
      </c>
      <c r="B11" s="43">
        <v>435</v>
      </c>
      <c r="C11" s="43">
        <v>6</v>
      </c>
      <c r="D11" s="43">
        <v>421</v>
      </c>
      <c r="E11" s="43">
        <v>16615</v>
      </c>
      <c r="F11" s="43">
        <v>0</v>
      </c>
      <c r="G11" s="43">
        <v>17477</v>
      </c>
    </row>
    <row r="12" spans="1:7" x14ac:dyDescent="0.25">
      <c r="A12" s="57" t="s">
        <v>31</v>
      </c>
      <c r="B12" s="43">
        <v>161</v>
      </c>
      <c r="C12" s="43">
        <v>278</v>
      </c>
      <c r="D12" s="43">
        <v>7011</v>
      </c>
      <c r="E12" s="43">
        <v>21530</v>
      </c>
      <c r="F12" s="43">
        <v>7</v>
      </c>
      <c r="G12" s="43">
        <v>28987</v>
      </c>
    </row>
    <row r="13" spans="1:7" x14ac:dyDescent="0.25">
      <c r="A13" s="57" t="s">
        <v>13</v>
      </c>
      <c r="B13" s="43">
        <v>1</v>
      </c>
      <c r="C13" s="43">
        <v>0</v>
      </c>
      <c r="D13" s="43">
        <v>1226</v>
      </c>
      <c r="E13" s="43">
        <v>13566</v>
      </c>
      <c r="F13" s="43">
        <v>109</v>
      </c>
      <c r="G13" s="43">
        <v>14902</v>
      </c>
    </row>
    <row r="14" spans="1:7" x14ac:dyDescent="0.25">
      <c r="A14" s="57" t="s">
        <v>36</v>
      </c>
      <c r="B14" s="43">
        <v>57</v>
      </c>
      <c r="C14" s="43">
        <v>116</v>
      </c>
      <c r="D14" s="43">
        <v>2643</v>
      </c>
      <c r="E14" s="43">
        <v>144058</v>
      </c>
      <c r="F14" s="43">
        <v>276</v>
      </c>
      <c r="G14" s="43">
        <v>147150</v>
      </c>
    </row>
    <row r="15" spans="1:7" x14ac:dyDescent="0.25">
      <c r="A15" s="57" t="s">
        <v>7</v>
      </c>
      <c r="B15" s="43">
        <v>0</v>
      </c>
      <c r="C15" s="43">
        <v>0</v>
      </c>
      <c r="D15" s="43">
        <v>4</v>
      </c>
      <c r="E15" s="43">
        <v>716</v>
      </c>
      <c r="F15" s="43">
        <v>0</v>
      </c>
      <c r="G15" s="43">
        <v>720</v>
      </c>
    </row>
    <row r="16" spans="1:7" x14ac:dyDescent="0.25">
      <c r="A16" s="57" t="s">
        <v>38</v>
      </c>
      <c r="B16" s="43">
        <v>163</v>
      </c>
      <c r="C16" s="43">
        <v>172</v>
      </c>
      <c r="D16" s="43">
        <v>1561</v>
      </c>
      <c r="E16" s="43">
        <v>60229</v>
      </c>
      <c r="F16" s="43">
        <v>620</v>
      </c>
      <c r="G16" s="43">
        <v>62745</v>
      </c>
    </row>
    <row r="17" spans="1:7" x14ac:dyDescent="0.25">
      <c r="A17" s="292" t="s">
        <v>41</v>
      </c>
      <c r="B17" s="181">
        <v>0</v>
      </c>
      <c r="C17" s="181">
        <v>0</v>
      </c>
      <c r="D17" s="181">
        <v>11</v>
      </c>
      <c r="E17" s="181">
        <v>100</v>
      </c>
      <c r="F17" s="181">
        <v>0</v>
      </c>
      <c r="G17" s="181">
        <v>111</v>
      </c>
    </row>
    <row r="18" spans="1:7" x14ac:dyDescent="0.25">
      <c r="A18" s="171" t="s">
        <v>4</v>
      </c>
      <c r="B18" s="172"/>
      <c r="C18" s="172"/>
      <c r="D18" s="172"/>
      <c r="E18" s="172"/>
      <c r="F18" s="172"/>
      <c r="G18" s="172"/>
    </row>
    <row r="19" spans="1:7" x14ac:dyDescent="0.25">
      <c r="A19" s="57" t="s">
        <v>35</v>
      </c>
      <c r="B19" s="43">
        <v>74</v>
      </c>
      <c r="C19" s="43">
        <v>25</v>
      </c>
      <c r="D19" s="43">
        <v>532</v>
      </c>
      <c r="E19" s="43">
        <v>1838</v>
      </c>
      <c r="F19" s="43">
        <v>0</v>
      </c>
      <c r="G19" s="43">
        <v>2469</v>
      </c>
    </row>
    <row r="20" spans="1:7" x14ac:dyDescent="0.25">
      <c r="A20" s="57" t="s">
        <v>8</v>
      </c>
      <c r="B20" s="43">
        <v>416</v>
      </c>
      <c r="C20" s="43">
        <v>125</v>
      </c>
      <c r="D20" s="43">
        <v>6309</v>
      </c>
      <c r="E20" s="43">
        <v>98101</v>
      </c>
      <c r="F20" s="43">
        <v>257</v>
      </c>
      <c r="G20" s="43">
        <v>105208</v>
      </c>
    </row>
    <row r="21" spans="1:7" x14ac:dyDescent="0.25">
      <c r="A21" s="174" t="s">
        <v>37</v>
      </c>
      <c r="B21" s="172">
        <v>0</v>
      </c>
      <c r="C21" s="172">
        <v>1</v>
      </c>
      <c r="D21" s="172">
        <v>16</v>
      </c>
      <c r="E21" s="172">
        <v>204</v>
      </c>
      <c r="F21" s="172">
        <v>0</v>
      </c>
      <c r="G21" s="172">
        <v>221</v>
      </c>
    </row>
    <row r="22" spans="1:7" x14ac:dyDescent="0.25">
      <c r="A22" s="57" t="s">
        <v>20</v>
      </c>
      <c r="B22" s="43">
        <v>156</v>
      </c>
      <c r="C22" s="43">
        <v>196</v>
      </c>
      <c r="D22" s="43">
        <v>3721</v>
      </c>
      <c r="E22" s="43">
        <v>108081</v>
      </c>
      <c r="F22" s="43">
        <v>399</v>
      </c>
      <c r="G22" s="43">
        <v>112553</v>
      </c>
    </row>
    <row r="23" spans="1:7" x14ac:dyDescent="0.25">
      <c r="A23" s="57" t="s">
        <v>29</v>
      </c>
      <c r="B23" s="43">
        <v>6</v>
      </c>
      <c r="C23" s="43">
        <v>21</v>
      </c>
      <c r="D23" s="43">
        <v>978</v>
      </c>
      <c r="E23" s="43">
        <v>11767</v>
      </c>
      <c r="F23" s="43">
        <v>34</v>
      </c>
      <c r="G23" s="43">
        <v>12806</v>
      </c>
    </row>
    <row r="24" spans="1:7" x14ac:dyDescent="0.25">
      <c r="A24" s="57" t="s">
        <v>32</v>
      </c>
      <c r="B24" s="43">
        <v>2</v>
      </c>
      <c r="C24" s="43">
        <v>0</v>
      </c>
      <c r="D24" s="43">
        <v>45</v>
      </c>
      <c r="E24" s="43">
        <v>965</v>
      </c>
      <c r="F24" s="43">
        <v>0</v>
      </c>
      <c r="G24" s="43">
        <v>1012</v>
      </c>
    </row>
    <row r="25" spans="1:7" x14ac:dyDescent="0.25">
      <c r="A25" s="57" t="s">
        <v>14</v>
      </c>
      <c r="B25" s="43">
        <v>152</v>
      </c>
      <c r="C25" s="43">
        <v>54</v>
      </c>
      <c r="D25" s="43">
        <v>6683</v>
      </c>
      <c r="E25" s="43">
        <v>69826</v>
      </c>
      <c r="F25" s="43">
        <v>425</v>
      </c>
      <c r="G25" s="43">
        <v>77140</v>
      </c>
    </row>
    <row r="26" spans="1:7" x14ac:dyDescent="0.25">
      <c r="A26" s="57" t="s">
        <v>25</v>
      </c>
      <c r="B26" s="43">
        <v>96</v>
      </c>
      <c r="C26" s="43">
        <v>222</v>
      </c>
      <c r="D26" s="43">
        <v>1194</v>
      </c>
      <c r="E26" s="43">
        <v>7207</v>
      </c>
      <c r="F26" s="43">
        <v>534</v>
      </c>
      <c r="G26" s="43">
        <v>9253</v>
      </c>
    </row>
    <row r="27" spans="1:7" x14ac:dyDescent="0.25">
      <c r="A27" s="290" t="s">
        <v>22</v>
      </c>
      <c r="B27" s="177">
        <v>0</v>
      </c>
      <c r="C27" s="177">
        <v>0</v>
      </c>
      <c r="D27" s="177">
        <v>6</v>
      </c>
      <c r="E27" s="177">
        <v>35</v>
      </c>
      <c r="F27" s="177">
        <v>0</v>
      </c>
      <c r="G27" s="177">
        <v>41</v>
      </c>
    </row>
    <row r="28" spans="1:7" x14ac:dyDescent="0.25">
      <c r="A28" s="171" t="s">
        <v>5</v>
      </c>
      <c r="B28" s="172"/>
      <c r="C28" s="172"/>
      <c r="D28" s="172"/>
      <c r="E28" s="172"/>
      <c r="F28" s="172"/>
      <c r="G28" s="172"/>
    </row>
    <row r="29" spans="1:7" x14ac:dyDescent="0.25">
      <c r="A29" s="57" t="s">
        <v>9</v>
      </c>
      <c r="B29" s="43">
        <v>66</v>
      </c>
      <c r="C29" s="43">
        <v>103</v>
      </c>
      <c r="D29" s="43">
        <v>4117</v>
      </c>
      <c r="E29" s="43">
        <v>89426</v>
      </c>
      <c r="F29" s="43">
        <v>390</v>
      </c>
      <c r="G29" s="43">
        <v>94102</v>
      </c>
    </row>
    <row r="30" spans="1:7" x14ac:dyDescent="0.25">
      <c r="A30" s="57" t="s">
        <v>15</v>
      </c>
      <c r="B30" s="43">
        <v>528</v>
      </c>
      <c r="C30" s="43">
        <v>368</v>
      </c>
      <c r="D30" s="43">
        <v>5128</v>
      </c>
      <c r="E30" s="43">
        <v>80700</v>
      </c>
      <c r="F30" s="43">
        <v>597</v>
      </c>
      <c r="G30" s="43">
        <v>87321</v>
      </c>
    </row>
    <row r="31" spans="1:7" x14ac:dyDescent="0.25">
      <c r="A31" s="57" t="s">
        <v>21</v>
      </c>
      <c r="B31" s="43">
        <v>32</v>
      </c>
      <c r="C31" s="43">
        <v>12</v>
      </c>
      <c r="D31" s="43">
        <v>729</v>
      </c>
      <c r="E31" s="43">
        <v>9531</v>
      </c>
      <c r="F31" s="43">
        <v>198</v>
      </c>
      <c r="G31" s="43">
        <v>10502</v>
      </c>
    </row>
    <row r="32" spans="1:7" ht="18" customHeight="1" x14ac:dyDescent="0.25">
      <c r="A32" s="57" t="s">
        <v>26</v>
      </c>
      <c r="B32" s="43">
        <v>36</v>
      </c>
      <c r="C32" s="43">
        <v>58</v>
      </c>
      <c r="D32" s="43">
        <v>1593</v>
      </c>
      <c r="E32" s="43">
        <v>26176</v>
      </c>
      <c r="F32" s="43">
        <v>101</v>
      </c>
      <c r="G32" s="43">
        <v>27964</v>
      </c>
    </row>
    <row r="33" spans="1:7" x14ac:dyDescent="0.25">
      <c r="A33" s="57" t="s">
        <v>30</v>
      </c>
      <c r="B33" s="43">
        <v>13</v>
      </c>
      <c r="C33" s="43">
        <v>16</v>
      </c>
      <c r="D33" s="43">
        <v>477</v>
      </c>
      <c r="E33" s="43">
        <v>6199</v>
      </c>
      <c r="F33" s="43">
        <v>73</v>
      </c>
      <c r="G33" s="43">
        <v>6778</v>
      </c>
    </row>
    <row r="34" spans="1:7" x14ac:dyDescent="0.25">
      <c r="A34" s="57" t="s">
        <v>33</v>
      </c>
      <c r="B34" s="43">
        <v>186</v>
      </c>
      <c r="C34" s="43">
        <v>59</v>
      </c>
      <c r="D34" s="43">
        <v>6663</v>
      </c>
      <c r="E34" s="43">
        <v>62336</v>
      </c>
      <c r="F34" s="43">
        <v>169</v>
      </c>
      <c r="G34" s="43">
        <v>69413</v>
      </c>
    </row>
    <row r="35" spans="1:7" x14ac:dyDescent="0.25">
      <c r="A35" s="180" t="s">
        <v>22</v>
      </c>
      <c r="B35" s="181">
        <v>41</v>
      </c>
      <c r="C35" s="181">
        <v>28</v>
      </c>
      <c r="D35" s="181">
        <v>777</v>
      </c>
      <c r="E35" s="181">
        <v>23656</v>
      </c>
      <c r="F35" s="181">
        <v>121</v>
      </c>
      <c r="G35" s="181">
        <v>24623</v>
      </c>
    </row>
    <row r="36" spans="1:7" x14ac:dyDescent="0.25">
      <c r="A36" s="171" t="s">
        <v>54</v>
      </c>
      <c r="B36" s="172"/>
      <c r="C36" s="172"/>
      <c r="D36" s="172"/>
      <c r="E36" s="172"/>
      <c r="F36" s="172"/>
      <c r="G36" s="172"/>
    </row>
    <row r="37" spans="1:7" x14ac:dyDescent="0.25">
      <c r="A37" s="174" t="s">
        <v>10</v>
      </c>
      <c r="B37" s="172">
        <v>527</v>
      </c>
      <c r="C37" s="172">
        <v>228</v>
      </c>
      <c r="D37" s="172">
        <v>13116</v>
      </c>
      <c r="E37" s="172">
        <v>129374</v>
      </c>
      <c r="F37" s="172">
        <v>1088</v>
      </c>
      <c r="G37" s="172">
        <v>144333</v>
      </c>
    </row>
    <row r="38" spans="1:7" x14ac:dyDescent="0.25">
      <c r="A38" s="174" t="s">
        <v>16</v>
      </c>
      <c r="B38" s="172">
        <v>232</v>
      </c>
      <c r="C38" s="172">
        <v>98</v>
      </c>
      <c r="D38" s="172">
        <v>3493</v>
      </c>
      <c r="E38" s="172">
        <v>141452</v>
      </c>
      <c r="F38" s="172">
        <v>223</v>
      </c>
      <c r="G38" s="172">
        <v>145498</v>
      </c>
    </row>
    <row r="39" spans="1:7" x14ac:dyDescent="0.25">
      <c r="A39" s="174" t="s">
        <v>142</v>
      </c>
      <c r="B39" s="172">
        <v>143</v>
      </c>
      <c r="C39" s="172">
        <v>317</v>
      </c>
      <c r="D39" s="172">
        <v>2858</v>
      </c>
      <c r="E39" s="172">
        <v>27027</v>
      </c>
      <c r="F39" s="172">
        <v>264</v>
      </c>
      <c r="G39" s="172">
        <v>30609</v>
      </c>
    </row>
    <row r="40" spans="1:7" x14ac:dyDescent="0.25">
      <c r="A40" s="180" t="s">
        <v>27</v>
      </c>
      <c r="B40" s="181">
        <v>0</v>
      </c>
      <c r="C40" s="181">
        <v>1</v>
      </c>
      <c r="D40" s="181">
        <v>17</v>
      </c>
      <c r="E40" s="181">
        <v>171</v>
      </c>
      <c r="F40" s="181">
        <v>74</v>
      </c>
      <c r="G40" s="181">
        <v>263</v>
      </c>
    </row>
    <row r="41" spans="1:7" x14ac:dyDescent="0.25">
      <c r="A41" s="219" t="s">
        <v>143</v>
      </c>
      <c r="B41" s="172"/>
      <c r="C41" s="172"/>
      <c r="D41" s="172"/>
      <c r="E41" s="172"/>
      <c r="F41" s="172"/>
      <c r="G41" s="172"/>
    </row>
    <row r="42" spans="1:7" x14ac:dyDescent="0.25">
      <c r="A42" s="174" t="s">
        <v>11</v>
      </c>
      <c r="B42" s="172">
        <v>403</v>
      </c>
      <c r="C42" s="172">
        <v>349</v>
      </c>
      <c r="D42" s="172">
        <v>11555</v>
      </c>
      <c r="E42" s="172">
        <v>242188</v>
      </c>
      <c r="F42" s="172">
        <v>736</v>
      </c>
      <c r="G42" s="172">
        <v>255231</v>
      </c>
    </row>
    <row r="43" spans="1:7" x14ac:dyDescent="0.25">
      <c r="A43" s="57" t="s">
        <v>17</v>
      </c>
      <c r="B43" s="43">
        <v>492</v>
      </c>
      <c r="C43" s="43">
        <v>295</v>
      </c>
      <c r="D43" s="43">
        <v>7742</v>
      </c>
      <c r="E43" s="43">
        <v>55020</v>
      </c>
      <c r="F43" s="43">
        <v>894</v>
      </c>
      <c r="G43" s="43">
        <v>64443</v>
      </c>
    </row>
    <row r="44" spans="1:7" ht="15.75" thickBot="1" x14ac:dyDescent="0.3">
      <c r="A44" s="186" t="s">
        <v>22</v>
      </c>
      <c r="B44" s="187">
        <v>7</v>
      </c>
      <c r="C44" s="187">
        <v>0</v>
      </c>
      <c r="D44" s="187">
        <v>187</v>
      </c>
      <c r="E44" s="187">
        <v>816</v>
      </c>
      <c r="F44" s="187">
        <v>19</v>
      </c>
      <c r="G44" s="187">
        <v>1029</v>
      </c>
    </row>
    <row r="45" spans="1:7" ht="21.75" customHeight="1" thickBot="1" x14ac:dyDescent="0.3">
      <c r="A45" s="189" t="s">
        <v>2</v>
      </c>
      <c r="B45" s="190">
        <v>902</v>
      </c>
      <c r="C45" s="190">
        <v>644</v>
      </c>
      <c r="D45" s="190">
        <v>19484</v>
      </c>
      <c r="E45" s="190">
        <v>298024</v>
      </c>
      <c r="F45" s="190">
        <v>1649</v>
      </c>
      <c r="G45" s="190">
        <v>320703</v>
      </c>
    </row>
  </sheetData>
  <sortState ref="A19:G26">
    <sortCondition ref="A19:A26"/>
  </sortState>
  <pageMargins left="0.25" right="0.25" top="0.75" bottom="0.75" header="0.3" footer="0.3"/>
  <pageSetup paperSize="9" scale="62" orientation="portrait" r:id="rId1"/>
  <headerFooter>
    <oddHeader>&amp;CStudy Tables - Table 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2"/>
  <sheetViews>
    <sheetView view="pageBreakPreview" zoomScale="60" zoomScaleNormal="100" workbookViewId="0">
      <selection activeCell="I51" sqref="A1:I51"/>
    </sheetView>
  </sheetViews>
  <sheetFormatPr defaultColWidth="8.85546875" defaultRowHeight="15" x14ac:dyDescent="0.25"/>
  <cols>
    <col min="1" max="1" width="47.85546875" style="170" customWidth="1"/>
    <col min="2" max="9" width="15.7109375" style="170" customWidth="1"/>
    <col min="10" max="16384" width="8.85546875" style="46"/>
  </cols>
  <sheetData>
    <row r="2" spans="1:9" ht="18" x14ac:dyDescent="0.35">
      <c r="A2" s="169" t="str">
        <f>'Table of Contents'!C11</f>
        <v>Table 2.6:   Prior Educational Attainment by Study Characteristics, Counted by Enrolments</v>
      </c>
    </row>
    <row r="3" spans="1:9" thickBot="1" x14ac:dyDescent="0.35">
      <c r="A3" s="1"/>
      <c r="B3" s="1"/>
      <c r="C3" s="1"/>
      <c r="D3" s="1"/>
      <c r="E3" s="1"/>
      <c r="F3" s="1"/>
      <c r="G3" s="1"/>
      <c r="H3" s="1"/>
      <c r="I3" s="1"/>
    </row>
    <row r="4" spans="1:9" ht="42" thickBot="1" x14ac:dyDescent="0.35">
      <c r="A4" s="159"/>
      <c r="B4" s="159" t="s">
        <v>43</v>
      </c>
      <c r="C4" s="159" t="s">
        <v>44</v>
      </c>
      <c r="D4" s="159" t="s">
        <v>45</v>
      </c>
      <c r="E4" s="159" t="s">
        <v>46</v>
      </c>
      <c r="F4" s="159" t="s">
        <v>33</v>
      </c>
      <c r="G4" s="159" t="s">
        <v>47</v>
      </c>
      <c r="H4" s="159" t="s">
        <v>48</v>
      </c>
      <c r="I4" s="159" t="s">
        <v>2</v>
      </c>
    </row>
    <row r="5" spans="1:9" ht="14.45" x14ac:dyDescent="0.3">
      <c r="A5" s="171" t="s">
        <v>42</v>
      </c>
      <c r="B5" s="172"/>
      <c r="C5" s="172"/>
      <c r="D5" s="172"/>
      <c r="E5" s="172"/>
      <c r="F5" s="172"/>
      <c r="G5" s="172"/>
      <c r="H5" s="173"/>
      <c r="I5" s="173"/>
    </row>
    <row r="6" spans="1:9" ht="14.45" x14ac:dyDescent="0.3">
      <c r="A6" s="174" t="s">
        <v>6</v>
      </c>
      <c r="B6" s="172">
        <v>244</v>
      </c>
      <c r="C6" s="172">
        <v>123</v>
      </c>
      <c r="D6" s="172">
        <v>86</v>
      </c>
      <c r="E6" s="172">
        <v>178</v>
      </c>
      <c r="F6" s="172">
        <v>182</v>
      </c>
      <c r="G6" s="172">
        <v>88</v>
      </c>
      <c r="H6" s="173">
        <v>1</v>
      </c>
      <c r="I6" s="172">
        <v>902</v>
      </c>
    </row>
    <row r="7" spans="1:9" ht="14.45" x14ac:dyDescent="0.3">
      <c r="A7" s="174" t="s">
        <v>12</v>
      </c>
      <c r="B7" s="172">
        <v>262</v>
      </c>
      <c r="C7" s="172">
        <v>221</v>
      </c>
      <c r="D7" s="172">
        <v>37</v>
      </c>
      <c r="E7" s="172">
        <v>29</v>
      </c>
      <c r="F7" s="172">
        <v>59</v>
      </c>
      <c r="G7" s="172">
        <v>36</v>
      </c>
      <c r="H7" s="173">
        <v>0</v>
      </c>
      <c r="I7" s="172">
        <v>644</v>
      </c>
    </row>
    <row r="8" spans="1:9" ht="14.45" x14ac:dyDescent="0.3">
      <c r="A8" s="174" t="s">
        <v>18</v>
      </c>
      <c r="B8" s="172">
        <v>1569</v>
      </c>
      <c r="C8" s="172">
        <v>3827</v>
      </c>
      <c r="D8" s="172">
        <v>2897</v>
      </c>
      <c r="E8" s="172">
        <v>2342</v>
      </c>
      <c r="F8" s="172">
        <v>7094</v>
      </c>
      <c r="G8" s="172">
        <v>1722</v>
      </c>
      <c r="H8" s="173">
        <v>33</v>
      </c>
      <c r="I8" s="172">
        <v>19484</v>
      </c>
    </row>
    <row r="9" spans="1:9" ht="14.45" x14ac:dyDescent="0.3">
      <c r="A9" s="57" t="s">
        <v>23</v>
      </c>
      <c r="B9" s="43">
        <v>12392</v>
      </c>
      <c r="C9" s="43">
        <v>60688</v>
      </c>
      <c r="D9" s="43">
        <v>35815</v>
      </c>
      <c r="E9" s="43">
        <v>81153</v>
      </c>
      <c r="F9" s="43">
        <v>63674</v>
      </c>
      <c r="G9" s="43">
        <v>42277</v>
      </c>
      <c r="H9" s="175">
        <v>2025</v>
      </c>
      <c r="I9" s="43">
        <v>298024</v>
      </c>
    </row>
    <row r="10" spans="1:9" ht="14.45" x14ac:dyDescent="0.3">
      <c r="A10" s="176" t="s">
        <v>130</v>
      </c>
      <c r="B10" s="177">
        <v>62</v>
      </c>
      <c r="C10" s="177">
        <v>450</v>
      </c>
      <c r="D10" s="177">
        <v>211</v>
      </c>
      <c r="E10" s="177">
        <v>269</v>
      </c>
      <c r="F10" s="177">
        <v>167</v>
      </c>
      <c r="G10" s="177">
        <v>490</v>
      </c>
      <c r="H10" s="178">
        <v>0</v>
      </c>
      <c r="I10" s="177">
        <v>1649</v>
      </c>
    </row>
    <row r="11" spans="1:9" ht="14.45" x14ac:dyDescent="0.3">
      <c r="A11" s="171" t="s">
        <v>3</v>
      </c>
      <c r="B11" s="172"/>
      <c r="C11" s="172"/>
      <c r="D11" s="172"/>
      <c r="E11" s="172"/>
      <c r="F11" s="172"/>
      <c r="G11" s="172"/>
      <c r="H11" s="173"/>
      <c r="I11" s="172"/>
    </row>
    <row r="12" spans="1:9" ht="14.45" x14ac:dyDescent="0.3">
      <c r="A12" s="57" t="s">
        <v>28</v>
      </c>
      <c r="B12" s="43">
        <v>166</v>
      </c>
      <c r="C12" s="43">
        <v>575</v>
      </c>
      <c r="D12" s="43">
        <v>158</v>
      </c>
      <c r="E12" s="43">
        <v>268</v>
      </c>
      <c r="F12" s="43">
        <v>442</v>
      </c>
      <c r="G12" s="43">
        <v>149</v>
      </c>
      <c r="H12" s="175">
        <v>1</v>
      </c>
      <c r="I12" s="43">
        <v>1759</v>
      </c>
    </row>
    <row r="13" spans="1:9" x14ac:dyDescent="0.25">
      <c r="A13" s="57" t="s">
        <v>24</v>
      </c>
      <c r="B13" s="43">
        <v>870</v>
      </c>
      <c r="C13" s="43">
        <v>2377</v>
      </c>
      <c r="D13" s="43">
        <v>1615</v>
      </c>
      <c r="E13" s="43">
        <v>1179</v>
      </c>
      <c r="F13" s="43">
        <v>2666</v>
      </c>
      <c r="G13" s="43">
        <v>1153</v>
      </c>
      <c r="H13" s="175">
        <v>4</v>
      </c>
      <c r="I13" s="43">
        <v>9864</v>
      </c>
    </row>
    <row r="14" spans="1:9" x14ac:dyDescent="0.25">
      <c r="A14" s="174" t="s">
        <v>39</v>
      </c>
      <c r="B14" s="172">
        <v>1033</v>
      </c>
      <c r="C14" s="172">
        <v>3712</v>
      </c>
      <c r="D14" s="172">
        <v>3406</v>
      </c>
      <c r="E14" s="172">
        <v>2700</v>
      </c>
      <c r="F14" s="172">
        <v>4253</v>
      </c>
      <c r="G14" s="172">
        <v>1888</v>
      </c>
      <c r="H14" s="173">
        <v>152</v>
      </c>
      <c r="I14" s="172">
        <v>17144</v>
      </c>
    </row>
    <row r="15" spans="1:9" x14ac:dyDescent="0.25">
      <c r="A15" s="57" t="s">
        <v>34</v>
      </c>
      <c r="B15" s="43">
        <v>826</v>
      </c>
      <c r="C15" s="43">
        <v>4108</v>
      </c>
      <c r="D15" s="43">
        <v>1160</v>
      </c>
      <c r="E15" s="43">
        <v>5922</v>
      </c>
      <c r="F15" s="43">
        <v>2357</v>
      </c>
      <c r="G15" s="43">
        <v>1645</v>
      </c>
      <c r="H15" s="175">
        <v>156</v>
      </c>
      <c r="I15" s="43">
        <v>16174</v>
      </c>
    </row>
    <row r="16" spans="1:9" x14ac:dyDescent="0.25">
      <c r="A16" s="57" t="s">
        <v>19</v>
      </c>
      <c r="B16" s="43">
        <v>213</v>
      </c>
      <c r="C16" s="43">
        <v>527</v>
      </c>
      <c r="D16" s="43">
        <v>675</v>
      </c>
      <c r="E16" s="43">
        <v>453</v>
      </c>
      <c r="F16" s="43">
        <v>1349</v>
      </c>
      <c r="G16" s="43">
        <v>425</v>
      </c>
      <c r="H16" s="175">
        <v>28</v>
      </c>
      <c r="I16" s="43">
        <v>3670</v>
      </c>
    </row>
    <row r="17" spans="1:9" x14ac:dyDescent="0.25">
      <c r="A17" s="174" t="s">
        <v>40</v>
      </c>
      <c r="B17" s="172">
        <v>452</v>
      </c>
      <c r="C17" s="172">
        <v>3794</v>
      </c>
      <c r="D17" s="172">
        <v>2430</v>
      </c>
      <c r="E17" s="172">
        <v>4422</v>
      </c>
      <c r="F17" s="172">
        <v>4090</v>
      </c>
      <c r="G17" s="172">
        <v>2055</v>
      </c>
      <c r="H17" s="173">
        <v>234</v>
      </c>
      <c r="I17" s="172">
        <v>17477</v>
      </c>
    </row>
    <row r="18" spans="1:9" x14ac:dyDescent="0.25">
      <c r="A18" s="57" t="s">
        <v>31</v>
      </c>
      <c r="B18" s="43">
        <v>1775</v>
      </c>
      <c r="C18" s="43">
        <v>6280</v>
      </c>
      <c r="D18" s="43">
        <v>2913</v>
      </c>
      <c r="E18" s="43">
        <v>3972</v>
      </c>
      <c r="F18" s="43">
        <v>11326</v>
      </c>
      <c r="G18" s="43">
        <v>2441</v>
      </c>
      <c r="H18" s="175">
        <v>280</v>
      </c>
      <c r="I18" s="43">
        <v>28987</v>
      </c>
    </row>
    <row r="19" spans="1:9" x14ac:dyDescent="0.25">
      <c r="A19" s="57" t="s">
        <v>13</v>
      </c>
      <c r="B19" s="43">
        <v>492</v>
      </c>
      <c r="C19" s="43">
        <v>4422</v>
      </c>
      <c r="D19" s="43">
        <v>1446</v>
      </c>
      <c r="E19" s="43">
        <v>2219</v>
      </c>
      <c r="F19" s="43">
        <v>4676</v>
      </c>
      <c r="G19" s="43">
        <v>1643</v>
      </c>
      <c r="H19" s="175">
        <v>4</v>
      </c>
      <c r="I19" s="43">
        <v>14902</v>
      </c>
    </row>
    <row r="20" spans="1:9" x14ac:dyDescent="0.25">
      <c r="A20" s="57" t="s">
        <v>36</v>
      </c>
      <c r="B20" s="43">
        <v>5741</v>
      </c>
      <c r="C20" s="43">
        <v>25160</v>
      </c>
      <c r="D20" s="43">
        <v>17309</v>
      </c>
      <c r="E20" s="43">
        <v>49166</v>
      </c>
      <c r="F20" s="43">
        <v>23043</v>
      </c>
      <c r="G20" s="43">
        <v>25580</v>
      </c>
      <c r="H20" s="175">
        <v>1151</v>
      </c>
      <c r="I20" s="43">
        <v>147150</v>
      </c>
    </row>
    <row r="21" spans="1:9" x14ac:dyDescent="0.25">
      <c r="A21" s="174" t="s">
        <v>7</v>
      </c>
      <c r="B21" s="172">
        <v>52</v>
      </c>
      <c r="C21" s="172">
        <v>149</v>
      </c>
      <c r="D21" s="172">
        <v>131</v>
      </c>
      <c r="E21" s="172">
        <v>79</v>
      </c>
      <c r="F21" s="172">
        <v>234</v>
      </c>
      <c r="G21" s="172">
        <v>75</v>
      </c>
      <c r="H21" s="179">
        <v>0</v>
      </c>
      <c r="I21" s="172">
        <v>720</v>
      </c>
    </row>
    <row r="22" spans="1:9" x14ac:dyDescent="0.25">
      <c r="A22" s="57" t="s">
        <v>38</v>
      </c>
      <c r="B22" s="43">
        <v>2901</v>
      </c>
      <c r="C22" s="43">
        <v>14175</v>
      </c>
      <c r="D22" s="43">
        <v>7767</v>
      </c>
      <c r="E22" s="43">
        <v>13575</v>
      </c>
      <c r="F22" s="43">
        <v>16733</v>
      </c>
      <c r="G22" s="43">
        <v>7545</v>
      </c>
      <c r="H22" s="175">
        <v>49</v>
      </c>
      <c r="I22" s="43">
        <v>62745</v>
      </c>
    </row>
    <row r="23" spans="1:9" x14ac:dyDescent="0.25">
      <c r="A23" s="292" t="s">
        <v>41</v>
      </c>
      <c r="B23" s="181">
        <v>8</v>
      </c>
      <c r="C23" s="181">
        <v>30</v>
      </c>
      <c r="D23" s="181">
        <v>36</v>
      </c>
      <c r="E23" s="181">
        <v>16</v>
      </c>
      <c r="F23" s="181">
        <v>7</v>
      </c>
      <c r="G23" s="181">
        <v>14</v>
      </c>
      <c r="H23" s="182">
        <v>0</v>
      </c>
      <c r="I23" s="181">
        <v>111</v>
      </c>
    </row>
    <row r="24" spans="1:9" x14ac:dyDescent="0.25">
      <c r="A24" s="55" t="s">
        <v>4</v>
      </c>
      <c r="B24" s="43"/>
      <c r="C24" s="43"/>
      <c r="D24" s="43"/>
      <c r="E24" s="43"/>
      <c r="F24" s="43"/>
      <c r="G24" s="43"/>
      <c r="H24" s="175"/>
      <c r="I24" s="43"/>
    </row>
    <row r="25" spans="1:9" x14ac:dyDescent="0.25">
      <c r="A25" s="57" t="s">
        <v>35</v>
      </c>
      <c r="B25" s="43">
        <v>156</v>
      </c>
      <c r="C25" s="43">
        <v>435</v>
      </c>
      <c r="D25" s="43">
        <v>585</v>
      </c>
      <c r="E25" s="43">
        <v>632</v>
      </c>
      <c r="F25" s="43">
        <v>534</v>
      </c>
      <c r="G25" s="43">
        <v>127</v>
      </c>
      <c r="H25" s="175">
        <v>0</v>
      </c>
      <c r="I25" s="43">
        <v>2469</v>
      </c>
    </row>
    <row r="26" spans="1:9" x14ac:dyDescent="0.25">
      <c r="A26" s="57" t="s">
        <v>8</v>
      </c>
      <c r="B26" s="172">
        <v>5941</v>
      </c>
      <c r="C26" s="172">
        <v>26562</v>
      </c>
      <c r="D26" s="172">
        <v>13873</v>
      </c>
      <c r="E26" s="172">
        <v>16602</v>
      </c>
      <c r="F26" s="172">
        <v>24897</v>
      </c>
      <c r="G26" s="172">
        <v>16923</v>
      </c>
      <c r="H26" s="179">
        <v>410</v>
      </c>
      <c r="I26" s="172">
        <v>105208</v>
      </c>
    </row>
    <row r="27" spans="1:9" x14ac:dyDescent="0.25">
      <c r="A27" s="57" t="s">
        <v>37</v>
      </c>
      <c r="B27" s="43">
        <v>22</v>
      </c>
      <c r="C27" s="43">
        <v>61</v>
      </c>
      <c r="D27" s="43">
        <v>42</v>
      </c>
      <c r="E27" s="43">
        <v>28</v>
      </c>
      <c r="F27" s="43">
        <v>50</v>
      </c>
      <c r="G27" s="43">
        <v>18</v>
      </c>
      <c r="H27" s="175">
        <v>0</v>
      </c>
      <c r="I27" s="43">
        <v>221</v>
      </c>
    </row>
    <row r="28" spans="1:9" x14ac:dyDescent="0.25">
      <c r="A28" s="57" t="s">
        <v>20</v>
      </c>
      <c r="B28" s="43">
        <v>4512</v>
      </c>
      <c r="C28" s="43">
        <v>19198</v>
      </c>
      <c r="D28" s="43">
        <v>13899</v>
      </c>
      <c r="E28" s="43">
        <v>31498</v>
      </c>
      <c r="F28" s="43">
        <v>25850</v>
      </c>
      <c r="G28" s="43">
        <v>17269</v>
      </c>
      <c r="H28" s="175">
        <v>327</v>
      </c>
      <c r="I28" s="43">
        <v>112553</v>
      </c>
    </row>
    <row r="29" spans="1:9" x14ac:dyDescent="0.25">
      <c r="A29" s="57" t="s">
        <v>29</v>
      </c>
      <c r="B29" s="43">
        <v>257</v>
      </c>
      <c r="C29" s="43">
        <v>2210</v>
      </c>
      <c r="D29" s="43">
        <v>521</v>
      </c>
      <c r="E29" s="43">
        <v>3220</v>
      </c>
      <c r="F29" s="43">
        <v>3660</v>
      </c>
      <c r="G29" s="43">
        <v>2872</v>
      </c>
      <c r="H29" s="175">
        <v>66</v>
      </c>
      <c r="I29" s="43">
        <v>12806</v>
      </c>
    </row>
    <row r="30" spans="1:9" x14ac:dyDescent="0.25">
      <c r="A30" s="57" t="s">
        <v>32</v>
      </c>
      <c r="B30" s="43">
        <v>55</v>
      </c>
      <c r="C30" s="43">
        <v>386</v>
      </c>
      <c r="D30" s="43">
        <v>27</v>
      </c>
      <c r="E30" s="43">
        <v>305</v>
      </c>
      <c r="F30" s="43">
        <v>132</v>
      </c>
      <c r="G30" s="43">
        <v>103</v>
      </c>
      <c r="H30" s="175">
        <v>4</v>
      </c>
      <c r="I30" s="43">
        <v>1012</v>
      </c>
    </row>
    <row r="31" spans="1:9" x14ac:dyDescent="0.25">
      <c r="A31" s="57" t="s">
        <v>14</v>
      </c>
      <c r="B31" s="43">
        <v>3122</v>
      </c>
      <c r="C31" s="43">
        <v>15049</v>
      </c>
      <c r="D31" s="43">
        <v>9110</v>
      </c>
      <c r="E31" s="43">
        <v>30423</v>
      </c>
      <c r="F31" s="43">
        <v>13783</v>
      </c>
      <c r="G31" s="43">
        <v>4453</v>
      </c>
      <c r="H31" s="175">
        <v>1200</v>
      </c>
      <c r="I31" s="43">
        <v>77140</v>
      </c>
    </row>
    <row r="32" spans="1:9" x14ac:dyDescent="0.25">
      <c r="A32" s="57" t="s">
        <v>25</v>
      </c>
      <c r="B32" s="43">
        <v>455</v>
      </c>
      <c r="C32" s="43">
        <v>1401</v>
      </c>
      <c r="D32" s="43">
        <v>987</v>
      </c>
      <c r="E32" s="43">
        <v>1249</v>
      </c>
      <c r="F32" s="43">
        <v>2265</v>
      </c>
      <c r="G32" s="43">
        <v>2844</v>
      </c>
      <c r="H32" s="175">
        <v>52</v>
      </c>
      <c r="I32" s="43">
        <v>9253</v>
      </c>
    </row>
    <row r="33" spans="1:9" x14ac:dyDescent="0.25">
      <c r="A33" s="292" t="s">
        <v>22</v>
      </c>
      <c r="B33" s="181">
        <v>9</v>
      </c>
      <c r="C33" s="181">
        <v>7</v>
      </c>
      <c r="D33" s="181">
        <v>2</v>
      </c>
      <c r="E33" s="181">
        <v>14</v>
      </c>
      <c r="F33" s="181">
        <v>5</v>
      </c>
      <c r="G33" s="181">
        <v>4</v>
      </c>
      <c r="H33" s="182">
        <v>0</v>
      </c>
      <c r="I33" s="181">
        <v>41</v>
      </c>
    </row>
    <row r="34" spans="1:9" x14ac:dyDescent="0.25">
      <c r="A34" s="55" t="s">
        <v>5</v>
      </c>
      <c r="B34" s="43"/>
      <c r="C34" s="43"/>
      <c r="D34" s="43"/>
      <c r="E34" s="43"/>
      <c r="F34" s="43"/>
      <c r="G34" s="43"/>
      <c r="H34" s="175"/>
      <c r="I34" s="43"/>
    </row>
    <row r="35" spans="1:9" x14ac:dyDescent="0.25">
      <c r="A35" s="57" t="s">
        <v>9</v>
      </c>
      <c r="B35" s="43">
        <v>3809</v>
      </c>
      <c r="C35" s="43">
        <v>18648</v>
      </c>
      <c r="D35" s="43">
        <v>13330</v>
      </c>
      <c r="E35" s="43">
        <v>39909</v>
      </c>
      <c r="F35" s="43">
        <v>2150</v>
      </c>
      <c r="G35" s="43">
        <v>15463</v>
      </c>
      <c r="H35" s="175">
        <v>793</v>
      </c>
      <c r="I35" s="43">
        <v>94102</v>
      </c>
    </row>
    <row r="36" spans="1:9" ht="15.75" customHeight="1" x14ac:dyDescent="0.25">
      <c r="A36" s="57" t="s">
        <v>15</v>
      </c>
      <c r="B36" s="43">
        <v>6917</v>
      </c>
      <c r="C36" s="43">
        <v>27145</v>
      </c>
      <c r="D36" s="43">
        <v>13370</v>
      </c>
      <c r="E36" s="43">
        <v>23539</v>
      </c>
      <c r="F36" s="43">
        <v>1497</v>
      </c>
      <c r="G36" s="43">
        <v>14595</v>
      </c>
      <c r="H36" s="175">
        <v>258</v>
      </c>
      <c r="I36" s="43">
        <v>87321</v>
      </c>
    </row>
    <row r="37" spans="1:9" x14ac:dyDescent="0.25">
      <c r="A37" s="57" t="s">
        <v>21</v>
      </c>
      <c r="B37" s="43">
        <v>703</v>
      </c>
      <c r="C37" s="43">
        <v>3681</v>
      </c>
      <c r="D37" s="43">
        <v>2628</v>
      </c>
      <c r="E37" s="43">
        <v>2536</v>
      </c>
      <c r="F37" s="43">
        <v>162</v>
      </c>
      <c r="G37" s="43">
        <v>771</v>
      </c>
      <c r="H37" s="175">
        <v>21</v>
      </c>
      <c r="I37" s="43">
        <v>10502</v>
      </c>
    </row>
    <row r="38" spans="1:9" x14ac:dyDescent="0.25">
      <c r="A38" s="57" t="s">
        <v>26</v>
      </c>
      <c r="B38" s="43">
        <v>1463</v>
      </c>
      <c r="C38" s="43">
        <v>6699</v>
      </c>
      <c r="D38" s="43">
        <v>5793</v>
      </c>
      <c r="E38" s="43">
        <v>8511</v>
      </c>
      <c r="F38" s="43">
        <v>578</v>
      </c>
      <c r="G38" s="43">
        <v>4827</v>
      </c>
      <c r="H38" s="175">
        <v>93</v>
      </c>
      <c r="I38" s="43">
        <v>27964</v>
      </c>
    </row>
    <row r="39" spans="1:9" x14ac:dyDescent="0.25">
      <c r="A39" s="57" t="s">
        <v>30</v>
      </c>
      <c r="B39" s="43">
        <v>490</v>
      </c>
      <c r="C39" s="43">
        <v>2035</v>
      </c>
      <c r="D39" s="43">
        <v>1058</v>
      </c>
      <c r="E39" s="43">
        <v>1750</v>
      </c>
      <c r="F39" s="43">
        <v>172</v>
      </c>
      <c r="G39" s="43">
        <v>1224</v>
      </c>
      <c r="H39" s="175">
        <v>49</v>
      </c>
      <c r="I39" s="43">
        <v>6778</v>
      </c>
    </row>
    <row r="40" spans="1:9" x14ac:dyDescent="0.25">
      <c r="A40" s="57" t="s">
        <v>33</v>
      </c>
      <c r="B40" s="43">
        <v>151</v>
      </c>
      <c r="C40" s="43">
        <v>900</v>
      </c>
      <c r="D40" s="43">
        <v>350</v>
      </c>
      <c r="E40" s="43">
        <v>1136</v>
      </c>
      <c r="F40" s="43">
        <v>66174</v>
      </c>
      <c r="G40" s="43">
        <v>668</v>
      </c>
      <c r="H40" s="175">
        <v>34</v>
      </c>
      <c r="I40" s="43">
        <v>69413</v>
      </c>
    </row>
    <row r="41" spans="1:9" x14ac:dyDescent="0.25">
      <c r="A41" s="180" t="s">
        <v>22</v>
      </c>
      <c r="B41" s="181">
        <v>996</v>
      </c>
      <c r="C41" s="181">
        <v>6201</v>
      </c>
      <c r="D41" s="181">
        <v>2517</v>
      </c>
      <c r="E41" s="181">
        <v>6590</v>
      </c>
      <c r="F41" s="181">
        <v>443</v>
      </c>
      <c r="G41" s="181">
        <v>7065</v>
      </c>
      <c r="H41" s="182">
        <v>811</v>
      </c>
      <c r="I41" s="181">
        <v>24623</v>
      </c>
    </row>
    <row r="42" spans="1:9" x14ac:dyDescent="0.25">
      <c r="A42" s="171" t="s">
        <v>54</v>
      </c>
      <c r="B42" s="172"/>
      <c r="C42" s="172"/>
      <c r="D42" s="172"/>
      <c r="E42" s="172"/>
      <c r="F42" s="172"/>
      <c r="G42" s="172"/>
      <c r="H42" s="173"/>
      <c r="I42" s="172"/>
    </row>
    <row r="43" spans="1:9" x14ac:dyDescent="0.25">
      <c r="A43" s="174" t="s">
        <v>10</v>
      </c>
      <c r="B43" s="172">
        <v>6676</v>
      </c>
      <c r="C43" s="172">
        <v>28014</v>
      </c>
      <c r="D43" s="172">
        <v>17304</v>
      </c>
      <c r="E43" s="172">
        <v>40131</v>
      </c>
      <c r="F43" s="172">
        <v>35512</v>
      </c>
      <c r="G43" s="172">
        <v>15481</v>
      </c>
      <c r="H43" s="173">
        <v>1215</v>
      </c>
      <c r="I43" s="172">
        <v>144333</v>
      </c>
    </row>
    <row r="44" spans="1:9" x14ac:dyDescent="0.25">
      <c r="A44" s="174" t="s">
        <v>16</v>
      </c>
      <c r="B44" s="172">
        <v>6294</v>
      </c>
      <c r="C44" s="172">
        <v>27494</v>
      </c>
      <c r="D44" s="172">
        <v>18381</v>
      </c>
      <c r="E44" s="172">
        <v>37810</v>
      </c>
      <c r="F44" s="172">
        <v>28257</v>
      </c>
      <c r="G44" s="172">
        <v>26465</v>
      </c>
      <c r="H44" s="173">
        <v>797</v>
      </c>
      <c r="I44" s="172">
        <v>145498</v>
      </c>
    </row>
    <row r="45" spans="1:9" x14ac:dyDescent="0.25">
      <c r="A45" s="174" t="s">
        <v>142</v>
      </c>
      <c r="B45" s="172">
        <v>1533</v>
      </c>
      <c r="C45" s="172">
        <v>9729</v>
      </c>
      <c r="D45" s="172">
        <v>3343</v>
      </c>
      <c r="E45" s="172">
        <v>5985</v>
      </c>
      <c r="F45" s="172">
        <v>7373</v>
      </c>
      <c r="G45" s="172">
        <v>2599</v>
      </c>
      <c r="H45" s="173">
        <v>47</v>
      </c>
      <c r="I45" s="172">
        <v>30609</v>
      </c>
    </row>
    <row r="46" spans="1:9" x14ac:dyDescent="0.25">
      <c r="A46" s="180" t="s">
        <v>27</v>
      </c>
      <c r="B46" s="181">
        <v>26</v>
      </c>
      <c r="C46" s="181">
        <v>72</v>
      </c>
      <c r="D46" s="181">
        <v>18</v>
      </c>
      <c r="E46" s="181">
        <v>45</v>
      </c>
      <c r="F46" s="181">
        <v>34</v>
      </c>
      <c r="G46" s="181">
        <v>68</v>
      </c>
      <c r="H46" s="182">
        <v>0</v>
      </c>
      <c r="I46" s="181">
        <v>263</v>
      </c>
    </row>
    <row r="47" spans="1:9" x14ac:dyDescent="0.25">
      <c r="A47" s="183" t="s">
        <v>143</v>
      </c>
      <c r="B47" s="184"/>
      <c r="C47" s="184"/>
      <c r="D47" s="184"/>
      <c r="E47" s="184"/>
      <c r="F47" s="184"/>
      <c r="G47" s="184"/>
      <c r="H47" s="184"/>
      <c r="I47" s="185"/>
    </row>
    <row r="48" spans="1:9" x14ac:dyDescent="0.25">
      <c r="A48" s="174" t="s">
        <v>11</v>
      </c>
      <c r="B48" s="172">
        <v>9607</v>
      </c>
      <c r="C48" s="172">
        <v>44220</v>
      </c>
      <c r="D48" s="172">
        <v>30610</v>
      </c>
      <c r="E48" s="172">
        <v>76130</v>
      </c>
      <c r="F48" s="172">
        <v>56221</v>
      </c>
      <c r="G48" s="172">
        <v>36476</v>
      </c>
      <c r="H48" s="173">
        <v>1967</v>
      </c>
      <c r="I48" s="172">
        <v>255231</v>
      </c>
    </row>
    <row r="49" spans="1:9" ht="14.45" customHeight="1" x14ac:dyDescent="0.25">
      <c r="A49" s="57" t="s">
        <v>17</v>
      </c>
      <c r="B49" s="43">
        <v>4780</v>
      </c>
      <c r="C49" s="43">
        <v>21041</v>
      </c>
      <c r="D49" s="43">
        <v>8289</v>
      </c>
      <c r="E49" s="43">
        <v>7475</v>
      </c>
      <c r="F49" s="43">
        <v>14690</v>
      </c>
      <c r="G49" s="43">
        <v>8076</v>
      </c>
      <c r="H49" s="175">
        <v>92</v>
      </c>
      <c r="I49" s="43">
        <v>64443</v>
      </c>
    </row>
    <row r="50" spans="1:9" ht="15.75" thickBot="1" x14ac:dyDescent="0.3">
      <c r="A50" s="186" t="s">
        <v>22</v>
      </c>
      <c r="B50" s="187">
        <v>142</v>
      </c>
      <c r="C50" s="187">
        <v>48</v>
      </c>
      <c r="D50" s="187">
        <v>147</v>
      </c>
      <c r="E50" s="187">
        <v>366</v>
      </c>
      <c r="F50" s="187">
        <v>265</v>
      </c>
      <c r="G50" s="187">
        <v>61</v>
      </c>
      <c r="H50" s="188">
        <v>0</v>
      </c>
      <c r="I50" s="187">
        <v>1029</v>
      </c>
    </row>
    <row r="51" spans="1:9" ht="21.75" customHeight="1" thickBot="1" x14ac:dyDescent="0.3">
      <c r="A51" s="189" t="s">
        <v>2</v>
      </c>
      <c r="B51" s="190">
        <v>14529</v>
      </c>
      <c r="C51" s="190">
        <v>65309</v>
      </c>
      <c r="D51" s="190">
        <v>39046</v>
      </c>
      <c r="E51" s="190">
        <v>83971</v>
      </c>
      <c r="F51" s="190">
        <v>71176</v>
      </c>
      <c r="G51" s="190">
        <v>44613</v>
      </c>
      <c r="H51" s="191">
        <v>2059</v>
      </c>
      <c r="I51" s="190">
        <v>320703</v>
      </c>
    </row>
    <row r="52" spans="1:9" ht="14.45" customHeight="1" x14ac:dyDescent="0.25"/>
  </sheetData>
  <sortState ref="A25:I32">
    <sortCondition ref="A25:A32"/>
  </sortState>
  <pageMargins left="0.25" right="0.25" top="0.75" bottom="0.75" header="0.3" footer="0.3"/>
  <pageSetup paperSize="9" scale="50" orientation="portrait" r:id="rId1"/>
  <headerFooter>
    <oddHeader>&amp;CStudy Tables - Table 2.6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9"/>
  <sheetViews>
    <sheetView view="pageBreakPreview" zoomScale="60" zoomScaleNormal="100" workbookViewId="0">
      <selection activeCell="H1" sqref="H1:H1048576"/>
    </sheetView>
  </sheetViews>
  <sheetFormatPr defaultColWidth="8.85546875" defaultRowHeight="15" x14ac:dyDescent="0.25"/>
  <cols>
    <col min="1" max="1" width="47.7109375" style="170" customWidth="1"/>
    <col min="2" max="7" width="9.7109375" style="170" customWidth="1"/>
    <col min="8" max="8" width="10.85546875" style="170" customWidth="1"/>
    <col min="9" max="9" width="11.5703125" style="170" customWidth="1"/>
    <col min="10" max="13" width="9.7109375" style="170" customWidth="1"/>
    <col min="14" max="14" width="12.28515625" style="170" customWidth="1"/>
    <col min="15" max="16384" width="8.85546875" style="46"/>
  </cols>
  <sheetData>
    <row r="2" spans="1:15" ht="18.75" x14ac:dyDescent="0.3">
      <c r="A2" s="169" t="str">
        <f>'Table of Contents'!C12</f>
        <v>Table 2.7:   Field of Education by Study Characteristics, Counted by Enrolments</v>
      </c>
      <c r="O2" s="199"/>
    </row>
    <row r="3" spans="1:15" ht="15.75" thickBot="1" x14ac:dyDescent="0.3">
      <c r="A3" s="1"/>
      <c r="B3" s="1"/>
      <c r="C3" s="1"/>
      <c r="D3" s="1"/>
      <c r="E3" s="1"/>
      <c r="F3" s="1"/>
      <c r="G3" s="1"/>
      <c r="H3" s="193"/>
      <c r="I3" s="193"/>
      <c r="J3" s="193"/>
      <c r="K3" s="193"/>
      <c r="L3" s="193"/>
      <c r="M3" s="193"/>
      <c r="N3" s="193"/>
    </row>
    <row r="4" spans="1:15" ht="150" customHeight="1" thickBot="1" x14ac:dyDescent="0.3">
      <c r="A4" s="159"/>
      <c r="B4" s="226" t="s">
        <v>28</v>
      </c>
      <c r="C4" s="226" t="s">
        <v>24</v>
      </c>
      <c r="D4" s="226" t="s">
        <v>39</v>
      </c>
      <c r="E4" s="226" t="s">
        <v>34</v>
      </c>
      <c r="F4" s="226" t="s">
        <v>19</v>
      </c>
      <c r="G4" s="226" t="s">
        <v>40</v>
      </c>
      <c r="H4" s="227" t="s">
        <v>31</v>
      </c>
      <c r="I4" s="227" t="s">
        <v>13</v>
      </c>
      <c r="J4" s="227" t="s">
        <v>36</v>
      </c>
      <c r="K4" s="227" t="s">
        <v>7</v>
      </c>
      <c r="L4" s="227" t="s">
        <v>38</v>
      </c>
      <c r="M4" s="227" t="s">
        <v>41</v>
      </c>
      <c r="N4" s="227" t="s">
        <v>2</v>
      </c>
      <c r="O4" s="216"/>
    </row>
    <row r="5" spans="1:15" x14ac:dyDescent="0.25">
      <c r="A5" s="228" t="s">
        <v>1</v>
      </c>
      <c r="B5" s="229"/>
      <c r="C5" s="229"/>
      <c r="D5" s="230"/>
      <c r="E5" s="230"/>
      <c r="F5" s="229"/>
      <c r="G5" s="230"/>
      <c r="H5" s="229"/>
      <c r="I5" s="229"/>
      <c r="J5" s="230"/>
      <c r="K5" s="229"/>
      <c r="L5" s="230"/>
      <c r="M5" s="230"/>
      <c r="N5" s="230"/>
      <c r="O5" s="216"/>
    </row>
    <row r="6" spans="1:15" x14ac:dyDescent="0.25">
      <c r="A6" s="174" t="s">
        <v>6</v>
      </c>
      <c r="B6" s="231">
        <v>3</v>
      </c>
      <c r="C6" s="231">
        <v>19</v>
      </c>
      <c r="D6" s="232">
        <v>0</v>
      </c>
      <c r="E6" s="232">
        <v>63</v>
      </c>
      <c r="F6" s="231">
        <v>0</v>
      </c>
      <c r="G6" s="232">
        <v>435</v>
      </c>
      <c r="H6" s="231">
        <v>161</v>
      </c>
      <c r="I6" s="231">
        <v>1</v>
      </c>
      <c r="J6" s="232">
        <v>57</v>
      </c>
      <c r="K6" s="231">
        <v>0</v>
      </c>
      <c r="L6" s="232">
        <v>163</v>
      </c>
      <c r="M6" s="232">
        <v>0</v>
      </c>
      <c r="N6" s="232">
        <v>902</v>
      </c>
      <c r="O6" s="216"/>
    </row>
    <row r="7" spans="1:15" x14ac:dyDescent="0.25">
      <c r="A7" s="174" t="s">
        <v>12</v>
      </c>
      <c r="B7" s="179">
        <v>0</v>
      </c>
      <c r="C7" s="179">
        <v>15</v>
      </c>
      <c r="D7" s="179">
        <v>0</v>
      </c>
      <c r="E7" s="179">
        <v>57</v>
      </c>
      <c r="F7" s="179">
        <v>0</v>
      </c>
      <c r="G7" s="179">
        <v>6</v>
      </c>
      <c r="H7" s="179">
        <v>278</v>
      </c>
      <c r="I7" s="179">
        <v>0</v>
      </c>
      <c r="J7" s="179">
        <v>116</v>
      </c>
      <c r="K7" s="179">
        <v>0</v>
      </c>
      <c r="L7" s="179">
        <v>172</v>
      </c>
      <c r="M7" s="179">
        <v>0</v>
      </c>
      <c r="N7" s="179">
        <v>644</v>
      </c>
    </row>
    <row r="8" spans="1:15" x14ac:dyDescent="0.25">
      <c r="A8" s="174" t="s">
        <v>18</v>
      </c>
      <c r="B8" s="179">
        <v>29</v>
      </c>
      <c r="C8" s="179">
        <v>1509</v>
      </c>
      <c r="D8" s="179">
        <v>3340</v>
      </c>
      <c r="E8" s="179">
        <v>62</v>
      </c>
      <c r="F8" s="179">
        <v>1667</v>
      </c>
      <c r="G8" s="179">
        <v>421</v>
      </c>
      <c r="H8" s="179">
        <v>7011</v>
      </c>
      <c r="I8" s="179">
        <v>1226</v>
      </c>
      <c r="J8" s="179">
        <v>2643</v>
      </c>
      <c r="K8" s="179">
        <v>4</v>
      </c>
      <c r="L8" s="179">
        <v>1561</v>
      </c>
      <c r="M8" s="179">
        <v>11</v>
      </c>
      <c r="N8" s="179">
        <v>19484</v>
      </c>
    </row>
    <row r="9" spans="1:15" x14ac:dyDescent="0.25">
      <c r="A9" s="57" t="s">
        <v>23</v>
      </c>
      <c r="B9" s="153">
        <v>1719</v>
      </c>
      <c r="C9" s="153">
        <v>8133</v>
      </c>
      <c r="D9" s="153">
        <v>13804</v>
      </c>
      <c r="E9" s="153">
        <v>15651</v>
      </c>
      <c r="F9" s="153">
        <v>1903</v>
      </c>
      <c r="G9" s="179">
        <v>16615</v>
      </c>
      <c r="H9" s="153">
        <v>21530</v>
      </c>
      <c r="I9" s="153">
        <v>13566</v>
      </c>
      <c r="J9" s="153">
        <v>144058</v>
      </c>
      <c r="K9" s="153">
        <v>716</v>
      </c>
      <c r="L9" s="153">
        <v>60229</v>
      </c>
      <c r="M9" s="179">
        <v>100</v>
      </c>
      <c r="N9" s="179">
        <v>298024</v>
      </c>
    </row>
    <row r="10" spans="1:15" x14ac:dyDescent="0.25">
      <c r="A10" s="176" t="s">
        <v>130</v>
      </c>
      <c r="B10" s="108">
        <v>8</v>
      </c>
      <c r="C10" s="108">
        <v>188</v>
      </c>
      <c r="D10" s="108">
        <v>0</v>
      </c>
      <c r="E10" s="108">
        <v>341</v>
      </c>
      <c r="F10" s="108">
        <v>100</v>
      </c>
      <c r="G10" s="108">
        <v>0</v>
      </c>
      <c r="H10" s="108">
        <v>7</v>
      </c>
      <c r="I10" s="108">
        <v>109</v>
      </c>
      <c r="J10" s="108">
        <v>276</v>
      </c>
      <c r="K10" s="233">
        <v>0</v>
      </c>
      <c r="L10" s="233">
        <v>620</v>
      </c>
      <c r="M10" s="233">
        <v>0</v>
      </c>
      <c r="N10" s="233">
        <v>1649</v>
      </c>
    </row>
    <row r="11" spans="1:15" x14ac:dyDescent="0.25">
      <c r="A11" s="171" t="s">
        <v>4</v>
      </c>
      <c r="B11" s="172"/>
      <c r="C11" s="172"/>
      <c r="D11" s="173"/>
      <c r="E11" s="173"/>
      <c r="F11" s="172"/>
      <c r="G11" s="173"/>
      <c r="H11" s="172"/>
      <c r="I11" s="172"/>
      <c r="J11" s="173"/>
      <c r="K11" s="172"/>
      <c r="L11" s="173"/>
      <c r="M11" s="173"/>
      <c r="N11" s="173"/>
    </row>
    <row r="12" spans="1:15" x14ac:dyDescent="0.25">
      <c r="A12" s="57" t="s">
        <v>35</v>
      </c>
      <c r="B12" s="43">
        <v>3</v>
      </c>
      <c r="C12" s="43">
        <v>56</v>
      </c>
      <c r="D12" s="175">
        <v>417</v>
      </c>
      <c r="E12" s="175">
        <v>55</v>
      </c>
      <c r="F12" s="43">
        <v>18</v>
      </c>
      <c r="G12" s="175">
        <v>130</v>
      </c>
      <c r="H12" s="43">
        <v>111</v>
      </c>
      <c r="I12" s="43">
        <v>627</v>
      </c>
      <c r="J12" s="175">
        <v>353</v>
      </c>
      <c r="K12" s="43">
        <v>3</v>
      </c>
      <c r="L12" s="175">
        <v>696</v>
      </c>
      <c r="M12" s="175">
        <v>0</v>
      </c>
      <c r="N12" s="175">
        <v>2469</v>
      </c>
    </row>
    <row r="13" spans="1:15" x14ac:dyDescent="0.25">
      <c r="A13" s="57" t="s">
        <v>8</v>
      </c>
      <c r="B13" s="43">
        <v>731</v>
      </c>
      <c r="C13" s="43">
        <v>4887</v>
      </c>
      <c r="D13" s="175">
        <v>4826</v>
      </c>
      <c r="E13" s="175">
        <v>6683</v>
      </c>
      <c r="F13" s="43">
        <v>593</v>
      </c>
      <c r="G13" s="175">
        <v>8322</v>
      </c>
      <c r="H13" s="43">
        <v>6304</v>
      </c>
      <c r="I13" s="43">
        <v>4995</v>
      </c>
      <c r="J13" s="175">
        <v>48931</v>
      </c>
      <c r="K13" s="43">
        <v>225</v>
      </c>
      <c r="L13" s="175">
        <v>18711</v>
      </c>
      <c r="M13" s="175">
        <v>0</v>
      </c>
      <c r="N13" s="175">
        <v>105208</v>
      </c>
    </row>
    <row r="14" spans="1:15" x14ac:dyDescent="0.25">
      <c r="A14" s="57" t="s">
        <v>37</v>
      </c>
      <c r="B14" s="43">
        <v>6</v>
      </c>
      <c r="C14" s="43">
        <v>0</v>
      </c>
      <c r="D14" s="175">
        <v>0</v>
      </c>
      <c r="E14" s="175">
        <v>52</v>
      </c>
      <c r="F14" s="43">
        <v>0</v>
      </c>
      <c r="G14" s="175">
        <v>14</v>
      </c>
      <c r="H14" s="43">
        <v>29</v>
      </c>
      <c r="I14" s="43">
        <v>0</v>
      </c>
      <c r="J14" s="175">
        <v>56</v>
      </c>
      <c r="K14" s="43">
        <v>0</v>
      </c>
      <c r="L14" s="175">
        <v>64</v>
      </c>
      <c r="M14" s="175">
        <v>0</v>
      </c>
      <c r="N14" s="175">
        <v>221</v>
      </c>
    </row>
    <row r="15" spans="1:15" x14ac:dyDescent="0.25">
      <c r="A15" s="57" t="s">
        <v>20</v>
      </c>
      <c r="B15" s="43">
        <v>308</v>
      </c>
      <c r="C15" s="43">
        <v>1212</v>
      </c>
      <c r="D15" s="175">
        <v>4278</v>
      </c>
      <c r="E15" s="175">
        <v>2867</v>
      </c>
      <c r="F15" s="43">
        <v>507</v>
      </c>
      <c r="G15" s="175">
        <v>5832</v>
      </c>
      <c r="H15" s="43">
        <v>10074</v>
      </c>
      <c r="I15" s="43">
        <v>5693</v>
      </c>
      <c r="J15" s="175">
        <v>55296</v>
      </c>
      <c r="K15" s="43">
        <v>78</v>
      </c>
      <c r="L15" s="175">
        <v>26408</v>
      </c>
      <c r="M15" s="175">
        <v>0</v>
      </c>
      <c r="N15" s="175">
        <v>112553</v>
      </c>
    </row>
    <row r="16" spans="1:15" x14ac:dyDescent="0.25">
      <c r="A16" s="57" t="s">
        <v>29</v>
      </c>
      <c r="B16" s="43">
        <v>65</v>
      </c>
      <c r="C16" s="43">
        <v>167</v>
      </c>
      <c r="D16" s="175">
        <v>1017</v>
      </c>
      <c r="E16" s="175">
        <v>80</v>
      </c>
      <c r="F16" s="43">
        <v>261</v>
      </c>
      <c r="G16" s="175">
        <v>284</v>
      </c>
      <c r="H16" s="43">
        <v>2013</v>
      </c>
      <c r="I16" s="43">
        <v>328</v>
      </c>
      <c r="J16" s="175">
        <v>6391</v>
      </c>
      <c r="K16" s="43">
        <v>68</v>
      </c>
      <c r="L16" s="175">
        <v>2132</v>
      </c>
      <c r="M16" s="175">
        <v>0</v>
      </c>
      <c r="N16" s="175">
        <v>12806</v>
      </c>
    </row>
    <row r="17" spans="1:14" x14ac:dyDescent="0.25">
      <c r="A17" s="57" t="s">
        <v>32</v>
      </c>
      <c r="B17" s="43">
        <v>14</v>
      </c>
      <c r="C17" s="43">
        <v>74</v>
      </c>
      <c r="D17" s="175">
        <v>111</v>
      </c>
      <c r="E17" s="175">
        <v>8</v>
      </c>
      <c r="F17" s="43">
        <v>0</v>
      </c>
      <c r="G17" s="175">
        <v>14</v>
      </c>
      <c r="H17" s="43">
        <v>248</v>
      </c>
      <c r="I17" s="43">
        <v>39</v>
      </c>
      <c r="J17" s="175">
        <v>340</v>
      </c>
      <c r="K17" s="43">
        <v>2</v>
      </c>
      <c r="L17" s="175">
        <v>162</v>
      </c>
      <c r="M17" s="175">
        <v>0</v>
      </c>
      <c r="N17" s="175">
        <v>1012</v>
      </c>
    </row>
    <row r="18" spans="1:14" x14ac:dyDescent="0.25">
      <c r="A18" s="57" t="s">
        <v>14</v>
      </c>
      <c r="B18" s="43">
        <v>573</v>
      </c>
      <c r="C18" s="43">
        <v>3197</v>
      </c>
      <c r="D18" s="175">
        <v>5263</v>
      </c>
      <c r="E18" s="175">
        <v>5927</v>
      </c>
      <c r="F18" s="43">
        <v>1662</v>
      </c>
      <c r="G18" s="175">
        <v>2228</v>
      </c>
      <c r="H18" s="43">
        <v>8050</v>
      </c>
      <c r="I18" s="43">
        <v>3032</v>
      </c>
      <c r="J18" s="175">
        <v>34536</v>
      </c>
      <c r="K18" s="43">
        <v>264</v>
      </c>
      <c r="L18" s="175">
        <v>12311</v>
      </c>
      <c r="M18" s="175">
        <v>97</v>
      </c>
      <c r="N18" s="175">
        <v>77140</v>
      </c>
    </row>
    <row r="19" spans="1:14" x14ac:dyDescent="0.25">
      <c r="A19" s="57" t="s">
        <v>25</v>
      </c>
      <c r="B19" s="43">
        <v>59</v>
      </c>
      <c r="C19" s="43">
        <v>271</v>
      </c>
      <c r="D19" s="175">
        <v>1211</v>
      </c>
      <c r="E19" s="175">
        <v>498</v>
      </c>
      <c r="F19" s="43">
        <v>629</v>
      </c>
      <c r="G19" s="175">
        <v>653</v>
      </c>
      <c r="H19" s="43">
        <v>2151</v>
      </c>
      <c r="I19" s="43">
        <v>187</v>
      </c>
      <c r="J19" s="175">
        <v>1242</v>
      </c>
      <c r="K19" s="43">
        <v>80</v>
      </c>
      <c r="L19" s="175">
        <v>2258</v>
      </c>
      <c r="M19" s="175">
        <v>14</v>
      </c>
      <c r="N19" s="175">
        <v>9253</v>
      </c>
    </row>
    <row r="20" spans="1:14" x14ac:dyDescent="0.25">
      <c r="A20" s="290" t="s">
        <v>22</v>
      </c>
      <c r="B20" s="177">
        <v>0</v>
      </c>
      <c r="C20" s="177">
        <v>0</v>
      </c>
      <c r="D20" s="178">
        <v>21</v>
      </c>
      <c r="E20" s="178">
        <v>4</v>
      </c>
      <c r="F20" s="177">
        <v>0</v>
      </c>
      <c r="G20" s="178">
        <v>0</v>
      </c>
      <c r="H20" s="177">
        <v>7</v>
      </c>
      <c r="I20" s="177">
        <v>1</v>
      </c>
      <c r="J20" s="178">
        <v>5</v>
      </c>
      <c r="K20" s="181">
        <v>0</v>
      </c>
      <c r="L20" s="182">
        <v>3</v>
      </c>
      <c r="M20" s="182">
        <v>0</v>
      </c>
      <c r="N20" s="182">
        <v>41</v>
      </c>
    </row>
    <row r="21" spans="1:14" x14ac:dyDescent="0.25">
      <c r="A21" s="55" t="s">
        <v>5</v>
      </c>
      <c r="B21" s="43"/>
      <c r="C21" s="43"/>
      <c r="D21" s="175"/>
      <c r="E21" s="175"/>
      <c r="F21" s="43"/>
      <c r="G21" s="175"/>
      <c r="H21" s="43"/>
      <c r="I21" s="43"/>
      <c r="J21" s="175"/>
      <c r="K21" s="43"/>
      <c r="L21" s="175"/>
      <c r="M21" s="175"/>
      <c r="N21" s="175"/>
    </row>
    <row r="22" spans="1:14" x14ac:dyDescent="0.25">
      <c r="A22" s="57" t="s">
        <v>9</v>
      </c>
      <c r="B22" s="43">
        <v>275</v>
      </c>
      <c r="C22" s="43">
        <v>1807</v>
      </c>
      <c r="D22" s="175">
        <v>4169</v>
      </c>
      <c r="E22" s="175">
        <v>6135</v>
      </c>
      <c r="F22" s="43">
        <v>1009</v>
      </c>
      <c r="G22" s="175">
        <v>4008</v>
      </c>
      <c r="H22" s="43">
        <v>3775</v>
      </c>
      <c r="I22" s="43">
        <v>3591</v>
      </c>
      <c r="J22" s="175">
        <v>55920</v>
      </c>
      <c r="K22" s="43">
        <v>200</v>
      </c>
      <c r="L22" s="175">
        <v>13189</v>
      </c>
      <c r="M22" s="175">
        <v>24</v>
      </c>
      <c r="N22" s="175">
        <v>94102</v>
      </c>
    </row>
    <row r="23" spans="1:14" x14ac:dyDescent="0.25">
      <c r="A23" s="57" t="s">
        <v>15</v>
      </c>
      <c r="B23" s="43">
        <v>775</v>
      </c>
      <c r="C23" s="43">
        <v>3848</v>
      </c>
      <c r="D23" s="175">
        <v>3617</v>
      </c>
      <c r="E23" s="175">
        <v>5057</v>
      </c>
      <c r="F23" s="43">
        <v>682</v>
      </c>
      <c r="G23" s="175">
        <v>5953</v>
      </c>
      <c r="H23" s="43">
        <v>7538</v>
      </c>
      <c r="I23" s="43">
        <v>3839</v>
      </c>
      <c r="J23" s="175">
        <v>40221</v>
      </c>
      <c r="K23" s="43">
        <v>89</v>
      </c>
      <c r="L23" s="175">
        <v>15673</v>
      </c>
      <c r="M23" s="175">
        <v>29</v>
      </c>
      <c r="N23" s="175">
        <v>87321</v>
      </c>
    </row>
    <row r="24" spans="1:14" x14ac:dyDescent="0.25">
      <c r="A24" s="57" t="s">
        <v>21</v>
      </c>
      <c r="B24" s="43">
        <v>42</v>
      </c>
      <c r="C24" s="43">
        <v>530</v>
      </c>
      <c r="D24" s="175">
        <v>1014</v>
      </c>
      <c r="E24" s="175">
        <v>689</v>
      </c>
      <c r="F24" s="43">
        <v>263</v>
      </c>
      <c r="G24" s="175">
        <v>463</v>
      </c>
      <c r="H24" s="43">
        <v>2037</v>
      </c>
      <c r="I24" s="43">
        <v>470</v>
      </c>
      <c r="J24" s="175">
        <v>2571</v>
      </c>
      <c r="K24" s="43">
        <v>79</v>
      </c>
      <c r="L24" s="175">
        <v>2332</v>
      </c>
      <c r="M24" s="175">
        <v>12</v>
      </c>
      <c r="N24" s="175">
        <v>10502</v>
      </c>
    </row>
    <row r="25" spans="1:14" ht="18.75" customHeight="1" x14ac:dyDescent="0.25">
      <c r="A25" s="57" t="s">
        <v>26</v>
      </c>
      <c r="B25" s="43">
        <v>106</v>
      </c>
      <c r="C25" s="43">
        <v>639</v>
      </c>
      <c r="D25" s="175">
        <v>2768</v>
      </c>
      <c r="E25" s="175">
        <v>894</v>
      </c>
      <c r="F25" s="43">
        <v>164</v>
      </c>
      <c r="G25" s="175">
        <v>1516</v>
      </c>
      <c r="H25" s="43">
        <v>1913</v>
      </c>
      <c r="I25" s="43">
        <v>1896</v>
      </c>
      <c r="J25" s="175">
        <v>11676</v>
      </c>
      <c r="K25" s="43">
        <v>35</v>
      </c>
      <c r="L25" s="175">
        <v>6340</v>
      </c>
      <c r="M25" s="175">
        <v>17</v>
      </c>
      <c r="N25" s="175">
        <v>27964</v>
      </c>
    </row>
    <row r="26" spans="1:14" x14ac:dyDescent="0.25">
      <c r="A26" s="57" t="s">
        <v>30</v>
      </c>
      <c r="B26" s="43">
        <v>83</v>
      </c>
      <c r="C26" s="43">
        <v>256</v>
      </c>
      <c r="D26" s="175">
        <v>647</v>
      </c>
      <c r="E26" s="175">
        <v>343</v>
      </c>
      <c r="F26" s="43">
        <v>127</v>
      </c>
      <c r="G26" s="175">
        <v>254</v>
      </c>
      <c r="H26" s="43">
        <v>496</v>
      </c>
      <c r="I26" s="43">
        <v>188</v>
      </c>
      <c r="J26" s="175">
        <v>2829</v>
      </c>
      <c r="K26" s="43">
        <v>30</v>
      </c>
      <c r="L26" s="175">
        <v>1525</v>
      </c>
      <c r="M26" s="175">
        <v>0</v>
      </c>
      <c r="N26" s="175">
        <v>6778</v>
      </c>
    </row>
    <row r="27" spans="1:14" x14ac:dyDescent="0.25">
      <c r="A27" s="57" t="s">
        <v>33</v>
      </c>
      <c r="B27" s="43">
        <v>440</v>
      </c>
      <c r="C27" s="43">
        <v>2614</v>
      </c>
      <c r="D27" s="175">
        <v>4097</v>
      </c>
      <c r="E27" s="175">
        <v>2308</v>
      </c>
      <c r="F27" s="43">
        <v>1324</v>
      </c>
      <c r="G27" s="175">
        <v>4026</v>
      </c>
      <c r="H27" s="43">
        <v>11414</v>
      </c>
      <c r="I27" s="43">
        <v>4606</v>
      </c>
      <c r="J27" s="175">
        <v>21850</v>
      </c>
      <c r="K27" s="43">
        <v>236</v>
      </c>
      <c r="L27" s="175">
        <v>16491</v>
      </c>
      <c r="M27" s="175">
        <v>7</v>
      </c>
      <c r="N27" s="175">
        <v>69413</v>
      </c>
    </row>
    <row r="28" spans="1:14" x14ac:dyDescent="0.25">
      <c r="A28" s="180" t="s">
        <v>22</v>
      </c>
      <c r="B28" s="181">
        <v>38</v>
      </c>
      <c r="C28" s="181">
        <v>170</v>
      </c>
      <c r="D28" s="182">
        <v>832</v>
      </c>
      <c r="E28" s="182">
        <v>748</v>
      </c>
      <c r="F28" s="181">
        <v>101</v>
      </c>
      <c r="G28" s="182">
        <v>1257</v>
      </c>
      <c r="H28" s="181">
        <v>1814</v>
      </c>
      <c r="I28" s="181">
        <v>312</v>
      </c>
      <c r="J28" s="182">
        <v>12083</v>
      </c>
      <c r="K28" s="181">
        <v>51</v>
      </c>
      <c r="L28" s="182">
        <v>7195</v>
      </c>
      <c r="M28" s="182">
        <v>22</v>
      </c>
      <c r="N28" s="182">
        <v>24623</v>
      </c>
    </row>
    <row r="29" spans="1:14" x14ac:dyDescent="0.25">
      <c r="A29" s="171" t="s">
        <v>54</v>
      </c>
      <c r="B29" s="172"/>
      <c r="C29" s="172"/>
      <c r="D29" s="173"/>
      <c r="E29" s="173"/>
      <c r="F29" s="172"/>
      <c r="G29" s="173"/>
      <c r="H29" s="172"/>
      <c r="I29" s="172"/>
      <c r="J29" s="173"/>
      <c r="K29" s="172"/>
      <c r="L29" s="173"/>
      <c r="M29" s="173"/>
      <c r="N29" s="173"/>
    </row>
    <row r="30" spans="1:14" x14ac:dyDescent="0.25">
      <c r="A30" s="174" t="s">
        <v>10</v>
      </c>
      <c r="B30" s="172">
        <v>1024</v>
      </c>
      <c r="C30" s="172">
        <v>5747</v>
      </c>
      <c r="D30" s="173">
        <v>13892</v>
      </c>
      <c r="E30" s="173">
        <v>8971</v>
      </c>
      <c r="F30" s="172">
        <v>3086</v>
      </c>
      <c r="G30" s="173">
        <v>10824</v>
      </c>
      <c r="H30" s="172">
        <v>18208</v>
      </c>
      <c r="I30" s="172">
        <v>5752</v>
      </c>
      <c r="J30" s="173">
        <v>48416</v>
      </c>
      <c r="K30" s="172">
        <v>565</v>
      </c>
      <c r="L30" s="173">
        <v>27743</v>
      </c>
      <c r="M30" s="173">
        <v>105</v>
      </c>
      <c r="N30" s="173">
        <v>144333</v>
      </c>
    </row>
    <row r="31" spans="1:14" x14ac:dyDescent="0.25">
      <c r="A31" s="174" t="s">
        <v>16</v>
      </c>
      <c r="B31" s="172">
        <v>542</v>
      </c>
      <c r="C31" s="172">
        <v>3446</v>
      </c>
      <c r="D31" s="173">
        <v>1735</v>
      </c>
      <c r="E31" s="173">
        <v>5393</v>
      </c>
      <c r="F31" s="172">
        <v>92</v>
      </c>
      <c r="G31" s="173">
        <v>2272</v>
      </c>
      <c r="H31" s="172">
        <v>5341</v>
      </c>
      <c r="I31" s="172">
        <v>8232</v>
      </c>
      <c r="J31" s="173">
        <v>90528</v>
      </c>
      <c r="K31" s="172">
        <v>4</v>
      </c>
      <c r="L31" s="173">
        <v>27911</v>
      </c>
      <c r="M31" s="173">
        <v>2</v>
      </c>
      <c r="N31" s="173">
        <v>145498</v>
      </c>
    </row>
    <row r="32" spans="1:14" x14ac:dyDescent="0.25">
      <c r="A32" s="174" t="s">
        <v>142</v>
      </c>
      <c r="B32" s="172">
        <v>188</v>
      </c>
      <c r="C32" s="172">
        <v>649</v>
      </c>
      <c r="D32" s="173">
        <v>1500</v>
      </c>
      <c r="E32" s="173">
        <v>1764</v>
      </c>
      <c r="F32" s="172">
        <v>492</v>
      </c>
      <c r="G32" s="173">
        <v>4370</v>
      </c>
      <c r="H32" s="172">
        <v>5435</v>
      </c>
      <c r="I32" s="172">
        <v>918</v>
      </c>
      <c r="J32" s="173">
        <v>8164</v>
      </c>
      <c r="K32" s="172">
        <v>151</v>
      </c>
      <c r="L32" s="173">
        <v>6974</v>
      </c>
      <c r="M32" s="173">
        <v>4</v>
      </c>
      <c r="N32" s="173">
        <v>30609</v>
      </c>
    </row>
    <row r="33" spans="1:15" x14ac:dyDescent="0.25">
      <c r="A33" s="180" t="s">
        <v>27</v>
      </c>
      <c r="B33" s="181">
        <v>5</v>
      </c>
      <c r="C33" s="181">
        <v>22</v>
      </c>
      <c r="D33" s="182">
        <v>17</v>
      </c>
      <c r="E33" s="182">
        <v>46</v>
      </c>
      <c r="F33" s="181">
        <v>0</v>
      </c>
      <c r="G33" s="182">
        <v>11</v>
      </c>
      <c r="H33" s="181">
        <v>3</v>
      </c>
      <c r="I33" s="181">
        <v>0</v>
      </c>
      <c r="J33" s="182">
        <v>42</v>
      </c>
      <c r="K33" s="181">
        <v>0</v>
      </c>
      <c r="L33" s="182">
        <v>117</v>
      </c>
      <c r="M33" s="182">
        <v>0</v>
      </c>
      <c r="N33" s="182">
        <v>263</v>
      </c>
    </row>
    <row r="34" spans="1:15" x14ac:dyDescent="0.25">
      <c r="A34" s="171" t="s">
        <v>143</v>
      </c>
      <c r="B34" s="173"/>
      <c r="C34" s="173"/>
      <c r="D34" s="173"/>
      <c r="E34" s="173"/>
      <c r="F34" s="173"/>
      <c r="G34" s="173"/>
      <c r="H34" s="173"/>
      <c r="I34" s="173"/>
      <c r="J34" s="173"/>
      <c r="K34" s="173"/>
      <c r="L34" s="173"/>
      <c r="M34" s="173"/>
      <c r="N34" s="173"/>
    </row>
    <row r="35" spans="1:15" x14ac:dyDescent="0.25">
      <c r="A35" s="234" t="s">
        <v>11</v>
      </c>
      <c r="B35" s="172">
        <v>844</v>
      </c>
      <c r="C35" s="172">
        <v>4530</v>
      </c>
      <c r="D35" s="173">
        <v>13049</v>
      </c>
      <c r="E35" s="173">
        <v>11010</v>
      </c>
      <c r="F35" s="172">
        <v>2207</v>
      </c>
      <c r="G35" s="173">
        <v>13169</v>
      </c>
      <c r="H35" s="172">
        <v>18980</v>
      </c>
      <c r="I35" s="172">
        <v>12751</v>
      </c>
      <c r="J35" s="173">
        <v>124551</v>
      </c>
      <c r="K35" s="172">
        <v>464</v>
      </c>
      <c r="L35" s="173">
        <v>53579</v>
      </c>
      <c r="M35" s="173">
        <v>97</v>
      </c>
      <c r="N35" s="173">
        <v>255231</v>
      </c>
      <c r="O35" s="224"/>
    </row>
    <row r="36" spans="1:15" x14ac:dyDescent="0.25">
      <c r="A36" s="57" t="s">
        <v>17</v>
      </c>
      <c r="B36" s="43">
        <v>904</v>
      </c>
      <c r="C36" s="43">
        <v>5327</v>
      </c>
      <c r="D36" s="175">
        <v>4010</v>
      </c>
      <c r="E36" s="175">
        <v>5089</v>
      </c>
      <c r="F36" s="43">
        <v>1452</v>
      </c>
      <c r="G36" s="175">
        <v>4276</v>
      </c>
      <c r="H36" s="43">
        <v>9896</v>
      </c>
      <c r="I36" s="43">
        <v>2145</v>
      </c>
      <c r="J36" s="175">
        <v>22077</v>
      </c>
      <c r="K36" s="43">
        <v>255</v>
      </c>
      <c r="L36" s="175">
        <v>8998</v>
      </c>
      <c r="M36" s="175">
        <v>14</v>
      </c>
      <c r="N36" s="175">
        <v>64443</v>
      </c>
    </row>
    <row r="37" spans="1:15" ht="15.75" thickBot="1" x14ac:dyDescent="0.3">
      <c r="A37" s="186" t="s">
        <v>22</v>
      </c>
      <c r="B37" s="187">
        <v>11</v>
      </c>
      <c r="C37" s="187">
        <v>7</v>
      </c>
      <c r="D37" s="188">
        <v>85</v>
      </c>
      <c r="E37" s="188">
        <v>75</v>
      </c>
      <c r="F37" s="187">
        <v>11</v>
      </c>
      <c r="G37" s="188">
        <v>32</v>
      </c>
      <c r="H37" s="187">
        <v>111</v>
      </c>
      <c r="I37" s="187">
        <v>6</v>
      </c>
      <c r="J37" s="188">
        <v>522</v>
      </c>
      <c r="K37" s="187">
        <v>1</v>
      </c>
      <c r="L37" s="188">
        <v>168</v>
      </c>
      <c r="M37" s="188">
        <v>0</v>
      </c>
      <c r="N37" s="188">
        <v>1029</v>
      </c>
    </row>
    <row r="38" spans="1:15" ht="21" customHeight="1" thickBot="1" x14ac:dyDescent="0.3">
      <c r="A38" s="189" t="s">
        <v>2</v>
      </c>
      <c r="B38" s="190">
        <v>1759</v>
      </c>
      <c r="C38" s="190">
        <v>9864</v>
      </c>
      <c r="D38" s="191">
        <v>17144</v>
      </c>
      <c r="E38" s="191">
        <v>16174</v>
      </c>
      <c r="F38" s="190">
        <v>3670</v>
      </c>
      <c r="G38" s="191">
        <v>17477</v>
      </c>
      <c r="H38" s="190">
        <v>28987</v>
      </c>
      <c r="I38" s="190">
        <v>14902</v>
      </c>
      <c r="J38" s="191">
        <v>147150</v>
      </c>
      <c r="K38" s="190">
        <v>720</v>
      </c>
      <c r="L38" s="191">
        <v>62745</v>
      </c>
      <c r="M38" s="191">
        <v>111</v>
      </c>
      <c r="N38" s="191">
        <v>320703</v>
      </c>
      <c r="O38" s="224"/>
    </row>
    <row r="39" spans="1:15" x14ac:dyDescent="0.25">
      <c r="A39" s="184"/>
      <c r="B39" s="184"/>
      <c r="C39" s="184"/>
      <c r="D39" s="184"/>
      <c r="E39" s="184"/>
      <c r="F39" s="184"/>
      <c r="G39" s="184"/>
      <c r="H39" s="184"/>
      <c r="I39" s="184"/>
      <c r="J39" s="184"/>
      <c r="K39" s="184"/>
      <c r="L39" s="184"/>
      <c r="M39" s="184"/>
      <c r="N39" s="184"/>
    </row>
  </sheetData>
  <sortState columnSort="1" ref="B4:M38">
    <sortCondition ref="B4:M4"/>
  </sortState>
  <pageMargins left="0.25" right="0.25" top="0.75" bottom="0.75" header="0.3" footer="0.3"/>
  <pageSetup paperSize="9" scale="49" orientation="portrait" r:id="rId1"/>
  <headerFooter>
    <oddHeader>&amp;CStudy Tables - Table 2.7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3"/>
  <sheetViews>
    <sheetView view="pageLayout" zoomScaleNormal="100" workbookViewId="0">
      <selection activeCell="F33" sqref="A1:F33"/>
    </sheetView>
  </sheetViews>
  <sheetFormatPr defaultColWidth="8.85546875" defaultRowHeight="15" x14ac:dyDescent="0.25"/>
  <cols>
    <col min="1" max="1" width="40.7109375" style="1" customWidth="1"/>
    <col min="2" max="6" width="15.7109375" style="1" customWidth="1"/>
    <col min="7" max="12" width="8.85546875" style="46"/>
    <col min="13" max="13" width="8.85546875" style="156"/>
    <col min="14" max="14" width="38" style="156" bestFit="1" customWidth="1"/>
    <col min="15" max="21" width="8.85546875" style="156"/>
    <col min="22" max="16384" width="8.85546875" style="46"/>
  </cols>
  <sheetData>
    <row r="2" spans="1:14" ht="31.5" customHeight="1" x14ac:dyDescent="0.3">
      <c r="A2" s="337" t="str">
        <f>'Table of Contents'!C13</f>
        <v>Table 2.8:   Mode of Attendance by Study Characteristics, Counted by Enrolments</v>
      </c>
      <c r="B2" s="338"/>
      <c r="C2" s="338"/>
      <c r="D2" s="338"/>
      <c r="E2" s="338"/>
      <c r="F2" s="338"/>
      <c r="G2" s="158"/>
      <c r="H2" s="158"/>
      <c r="I2" s="158"/>
      <c r="J2" s="158"/>
      <c r="K2" s="158"/>
      <c r="L2" s="158"/>
      <c r="M2" s="158"/>
      <c r="N2" s="157"/>
    </row>
    <row r="3" spans="1:14" thickBot="1" x14ac:dyDescent="0.35">
      <c r="A3" s="4"/>
      <c r="B3" s="4"/>
      <c r="C3" s="4"/>
      <c r="D3" s="4"/>
      <c r="E3" s="4"/>
      <c r="F3" s="4"/>
    </row>
    <row r="4" spans="1:14" ht="27" customHeight="1" thickBot="1" x14ac:dyDescent="0.35">
      <c r="A4" s="64"/>
      <c r="B4" s="159" t="s">
        <v>10</v>
      </c>
      <c r="C4" s="159" t="s">
        <v>16</v>
      </c>
      <c r="D4" s="159" t="s">
        <v>142</v>
      </c>
      <c r="E4" s="159" t="s">
        <v>27</v>
      </c>
      <c r="F4" s="159" t="s">
        <v>2</v>
      </c>
    </row>
    <row r="5" spans="1:14" ht="14.45" x14ac:dyDescent="0.3">
      <c r="A5" s="65" t="s">
        <v>1</v>
      </c>
    </row>
    <row r="6" spans="1:14" ht="14.45" x14ac:dyDescent="0.3">
      <c r="A6" s="45" t="s">
        <v>6</v>
      </c>
      <c r="B6" s="151">
        <v>527</v>
      </c>
      <c r="C6" s="151">
        <v>232</v>
      </c>
      <c r="D6" s="151">
        <v>143</v>
      </c>
      <c r="E6" s="151">
        <v>0</v>
      </c>
      <c r="F6" s="151">
        <v>902</v>
      </c>
      <c r="H6" s="156"/>
      <c r="I6" s="156"/>
      <c r="J6" s="156"/>
      <c r="K6" s="156"/>
      <c r="L6" s="156"/>
    </row>
    <row r="7" spans="1:14" ht="14.45" x14ac:dyDescent="0.3">
      <c r="A7" s="45" t="s">
        <v>12</v>
      </c>
      <c r="B7" s="151">
        <v>228</v>
      </c>
      <c r="C7" s="151">
        <v>98</v>
      </c>
      <c r="D7" s="151">
        <v>317</v>
      </c>
      <c r="E7" s="151">
        <v>1</v>
      </c>
      <c r="F7" s="151">
        <v>644</v>
      </c>
      <c r="H7" s="156"/>
      <c r="I7" s="156"/>
      <c r="J7" s="156"/>
      <c r="K7" s="156"/>
      <c r="L7" s="156"/>
    </row>
    <row r="8" spans="1:14" ht="14.45" x14ac:dyDescent="0.3">
      <c r="A8" s="45" t="s">
        <v>18</v>
      </c>
      <c r="B8" s="160">
        <v>13116</v>
      </c>
      <c r="C8" s="160">
        <v>3493</v>
      </c>
      <c r="D8" s="160">
        <v>2858</v>
      </c>
      <c r="E8" s="151">
        <v>17</v>
      </c>
      <c r="F8" s="160">
        <v>19484</v>
      </c>
      <c r="H8" s="156"/>
      <c r="I8" s="156"/>
      <c r="J8" s="156"/>
      <c r="K8" s="156"/>
      <c r="L8" s="156"/>
    </row>
    <row r="9" spans="1:14" ht="14.45" x14ac:dyDescent="0.3">
      <c r="A9" s="45" t="s">
        <v>23</v>
      </c>
      <c r="B9" s="160">
        <v>129374</v>
      </c>
      <c r="C9" s="160">
        <v>141452</v>
      </c>
      <c r="D9" s="160">
        <v>27027</v>
      </c>
      <c r="E9" s="151">
        <v>171</v>
      </c>
      <c r="F9" s="160">
        <v>298024</v>
      </c>
      <c r="H9" s="156"/>
      <c r="I9" s="156"/>
      <c r="J9" s="156"/>
      <c r="K9" s="156"/>
      <c r="L9" s="156"/>
    </row>
    <row r="10" spans="1:14" ht="14.45" x14ac:dyDescent="0.3">
      <c r="A10" s="66" t="s">
        <v>130</v>
      </c>
      <c r="B10" s="67">
        <v>1088</v>
      </c>
      <c r="C10" s="68">
        <v>223</v>
      </c>
      <c r="D10" s="68">
        <v>264</v>
      </c>
      <c r="E10" s="68">
        <v>74</v>
      </c>
      <c r="F10" s="67">
        <v>1649</v>
      </c>
      <c r="H10" s="156"/>
      <c r="I10" s="156"/>
      <c r="J10" s="156"/>
      <c r="K10" s="156"/>
      <c r="L10" s="156"/>
    </row>
    <row r="11" spans="1:14" ht="14.45" x14ac:dyDescent="0.3">
      <c r="A11" s="65" t="s">
        <v>4</v>
      </c>
      <c r="H11" s="156"/>
      <c r="I11" s="156"/>
      <c r="J11" s="156"/>
      <c r="K11" s="156"/>
      <c r="L11" s="156"/>
    </row>
    <row r="12" spans="1:14" x14ac:dyDescent="0.25">
      <c r="A12" s="45" t="s">
        <v>35</v>
      </c>
      <c r="B12" s="151">
        <v>992</v>
      </c>
      <c r="C12" s="151">
        <v>650</v>
      </c>
      <c r="D12" s="151">
        <v>827</v>
      </c>
      <c r="E12" s="151">
        <v>0</v>
      </c>
      <c r="F12" s="160">
        <v>2469</v>
      </c>
      <c r="H12" s="156"/>
      <c r="I12" s="156"/>
      <c r="J12" s="156"/>
      <c r="K12" s="156"/>
      <c r="L12" s="156"/>
    </row>
    <row r="13" spans="1:14" x14ac:dyDescent="0.25">
      <c r="A13" s="45" t="s">
        <v>8</v>
      </c>
      <c r="B13" s="160">
        <v>45543</v>
      </c>
      <c r="C13" s="160">
        <v>45899</v>
      </c>
      <c r="D13" s="160">
        <v>13744</v>
      </c>
      <c r="E13" s="151">
        <v>22</v>
      </c>
      <c r="F13" s="160">
        <v>105208</v>
      </c>
      <c r="H13" s="156"/>
      <c r="I13" s="156"/>
      <c r="J13" s="156"/>
      <c r="K13" s="156"/>
      <c r="L13" s="156"/>
    </row>
    <row r="14" spans="1:14" x14ac:dyDescent="0.25">
      <c r="A14" s="45" t="s">
        <v>37</v>
      </c>
      <c r="B14" s="151">
        <v>83</v>
      </c>
      <c r="C14" s="151">
        <v>4</v>
      </c>
      <c r="D14" s="151">
        <v>134</v>
      </c>
      <c r="E14" s="151">
        <v>0</v>
      </c>
      <c r="F14" s="151">
        <v>221</v>
      </c>
      <c r="H14" s="156"/>
      <c r="I14" s="156"/>
      <c r="J14" s="156"/>
      <c r="K14" s="156"/>
      <c r="L14" s="156"/>
    </row>
    <row r="15" spans="1:14" x14ac:dyDescent="0.25">
      <c r="A15" s="45" t="s">
        <v>20</v>
      </c>
      <c r="B15" s="160">
        <v>28278</v>
      </c>
      <c r="C15" s="160">
        <v>74993</v>
      </c>
      <c r="D15" s="160">
        <v>9257</v>
      </c>
      <c r="E15" s="151">
        <v>25</v>
      </c>
      <c r="F15" s="160">
        <v>112553</v>
      </c>
      <c r="H15" s="156"/>
      <c r="I15" s="156"/>
      <c r="J15" s="156"/>
      <c r="K15" s="156"/>
      <c r="L15" s="156"/>
    </row>
    <row r="16" spans="1:14" x14ac:dyDescent="0.25">
      <c r="A16" s="45" t="s">
        <v>29</v>
      </c>
      <c r="B16" s="160">
        <v>4755</v>
      </c>
      <c r="C16" s="160">
        <v>5494</v>
      </c>
      <c r="D16" s="160">
        <v>2557</v>
      </c>
      <c r="E16" s="151">
        <v>0</v>
      </c>
      <c r="F16" s="160">
        <v>12806</v>
      </c>
      <c r="H16" s="156"/>
      <c r="I16" s="156"/>
      <c r="J16" s="156"/>
      <c r="K16" s="156"/>
      <c r="L16" s="156"/>
    </row>
    <row r="17" spans="1:21" x14ac:dyDescent="0.25">
      <c r="A17" s="45" t="s">
        <v>32</v>
      </c>
      <c r="B17" s="151">
        <v>632</v>
      </c>
      <c r="C17" s="151">
        <v>240</v>
      </c>
      <c r="D17" s="151">
        <v>105</v>
      </c>
      <c r="E17" s="151">
        <v>35</v>
      </c>
      <c r="F17" s="160">
        <v>1012</v>
      </c>
      <c r="H17" s="156"/>
      <c r="I17" s="156"/>
      <c r="J17" s="156"/>
      <c r="K17" s="156"/>
      <c r="L17" s="156"/>
    </row>
    <row r="18" spans="1:21" x14ac:dyDescent="0.25">
      <c r="A18" s="45" t="s">
        <v>14</v>
      </c>
      <c r="B18" s="168">
        <v>58037</v>
      </c>
      <c r="C18" s="168">
        <v>16511</v>
      </c>
      <c r="D18" s="168">
        <v>2553</v>
      </c>
      <c r="E18" s="151">
        <v>39</v>
      </c>
      <c r="F18" s="160">
        <v>77140</v>
      </c>
      <c r="H18" s="156"/>
      <c r="I18" s="156"/>
      <c r="J18" s="156"/>
      <c r="K18" s="156"/>
      <c r="L18" s="156"/>
    </row>
    <row r="19" spans="1:21" x14ac:dyDescent="0.25">
      <c r="A19" s="45" t="s">
        <v>25</v>
      </c>
      <c r="B19" s="168">
        <v>5986</v>
      </c>
      <c r="C19" s="168">
        <v>1700</v>
      </c>
      <c r="D19" s="168">
        <v>1426</v>
      </c>
      <c r="E19" s="151">
        <v>141</v>
      </c>
      <c r="F19" s="168">
        <v>9253</v>
      </c>
      <c r="H19" s="156"/>
      <c r="I19" s="156"/>
      <c r="J19" s="156"/>
      <c r="K19" s="156"/>
      <c r="L19" s="156"/>
    </row>
    <row r="20" spans="1:21" x14ac:dyDescent="0.25">
      <c r="A20" s="293" t="s">
        <v>22</v>
      </c>
      <c r="B20" s="68">
        <v>27</v>
      </c>
      <c r="C20" s="68">
        <v>7</v>
      </c>
      <c r="D20" s="68">
        <v>6</v>
      </c>
      <c r="E20" s="68">
        <v>1</v>
      </c>
      <c r="F20" s="68">
        <v>41</v>
      </c>
      <c r="H20" s="156"/>
      <c r="I20" s="156"/>
      <c r="J20" s="156"/>
      <c r="K20" s="156"/>
      <c r="L20" s="156"/>
    </row>
    <row r="21" spans="1:21" x14ac:dyDescent="0.25">
      <c r="A21" s="65" t="s">
        <v>5</v>
      </c>
      <c r="H21" s="156"/>
      <c r="I21" s="156"/>
      <c r="J21" s="156"/>
      <c r="K21" s="156"/>
      <c r="L21" s="156"/>
    </row>
    <row r="22" spans="1:21" x14ac:dyDescent="0.25">
      <c r="A22" s="45" t="s">
        <v>9</v>
      </c>
      <c r="B22" s="160">
        <v>47497</v>
      </c>
      <c r="C22" s="160">
        <v>39923</v>
      </c>
      <c r="D22" s="160">
        <v>6606</v>
      </c>
      <c r="E22" s="151">
        <v>76</v>
      </c>
      <c r="F22" s="160">
        <v>94102</v>
      </c>
      <c r="H22" s="156"/>
      <c r="I22" s="156"/>
      <c r="J22" s="156"/>
      <c r="K22" s="156"/>
      <c r="L22" s="156"/>
    </row>
    <row r="23" spans="1:21" x14ac:dyDescent="0.25">
      <c r="A23" s="45" t="s">
        <v>15</v>
      </c>
      <c r="B23" s="160">
        <v>31739</v>
      </c>
      <c r="C23" s="160">
        <v>46129</v>
      </c>
      <c r="D23" s="160">
        <v>9352</v>
      </c>
      <c r="E23" s="151">
        <v>101</v>
      </c>
      <c r="F23" s="160">
        <v>87321</v>
      </c>
      <c r="H23" s="156"/>
      <c r="I23" s="156"/>
      <c r="J23" s="156"/>
      <c r="K23" s="156"/>
      <c r="L23" s="156"/>
    </row>
    <row r="24" spans="1:21" x14ac:dyDescent="0.25">
      <c r="A24" s="45" t="s">
        <v>21</v>
      </c>
      <c r="B24" s="160">
        <v>6541</v>
      </c>
      <c r="C24" s="160">
        <v>2484</v>
      </c>
      <c r="D24" s="160">
        <v>1467</v>
      </c>
      <c r="E24" s="151">
        <v>10</v>
      </c>
      <c r="F24" s="160">
        <v>10502</v>
      </c>
      <c r="H24" s="156"/>
      <c r="I24" s="156"/>
      <c r="J24" s="156"/>
      <c r="K24" s="156"/>
      <c r="L24" s="156"/>
    </row>
    <row r="25" spans="1:21" x14ac:dyDescent="0.25">
      <c r="A25" s="45" t="s">
        <v>26</v>
      </c>
      <c r="B25" s="160">
        <v>11122</v>
      </c>
      <c r="C25" s="160">
        <v>14578</v>
      </c>
      <c r="D25" s="160">
        <v>2248</v>
      </c>
      <c r="E25" s="151">
        <v>16</v>
      </c>
      <c r="F25" s="160">
        <v>27964</v>
      </c>
      <c r="H25" s="156"/>
      <c r="I25" s="156"/>
      <c r="J25" s="156"/>
      <c r="K25" s="156"/>
      <c r="L25" s="156"/>
    </row>
    <row r="26" spans="1:21" x14ac:dyDescent="0.25">
      <c r="A26" s="45" t="s">
        <v>30</v>
      </c>
      <c r="B26" s="160">
        <v>3140</v>
      </c>
      <c r="C26" s="160">
        <v>2434</v>
      </c>
      <c r="D26" s="160">
        <v>1202</v>
      </c>
      <c r="E26" s="151">
        <v>2</v>
      </c>
      <c r="F26" s="160">
        <v>6778</v>
      </c>
      <c r="H26" s="156"/>
      <c r="I26" s="156"/>
      <c r="J26" s="156"/>
      <c r="K26" s="156"/>
      <c r="L26" s="156"/>
    </row>
    <row r="27" spans="1:21" x14ac:dyDescent="0.25">
      <c r="A27" s="45" t="s">
        <v>33</v>
      </c>
      <c r="B27" s="160">
        <v>35357</v>
      </c>
      <c r="C27" s="160">
        <v>26939</v>
      </c>
      <c r="D27" s="160">
        <v>7081</v>
      </c>
      <c r="E27" s="151">
        <v>36</v>
      </c>
      <c r="F27" s="160">
        <v>69413</v>
      </c>
      <c r="H27" s="156"/>
      <c r="I27" s="156"/>
      <c r="J27" s="156"/>
      <c r="K27" s="156"/>
      <c r="L27" s="156"/>
    </row>
    <row r="28" spans="1:21" x14ac:dyDescent="0.25">
      <c r="A28" s="66" t="s">
        <v>22</v>
      </c>
      <c r="B28" s="67">
        <v>8937</v>
      </c>
      <c r="C28" s="67">
        <v>13011</v>
      </c>
      <c r="D28" s="67">
        <v>2653</v>
      </c>
      <c r="E28" s="68">
        <v>22</v>
      </c>
      <c r="F28" s="67">
        <v>24623</v>
      </c>
      <c r="H28" s="156"/>
      <c r="I28" s="156"/>
      <c r="J28" s="156"/>
      <c r="K28" s="156"/>
      <c r="L28" s="156"/>
    </row>
    <row r="29" spans="1:21" x14ac:dyDescent="0.25">
      <c r="A29" s="65" t="s">
        <v>143</v>
      </c>
      <c r="H29" s="156"/>
      <c r="I29" s="156"/>
      <c r="J29" s="156"/>
      <c r="K29" s="156"/>
      <c r="L29" s="156"/>
      <c r="N29" s="225"/>
      <c r="O29" s="215"/>
      <c r="P29" s="215"/>
      <c r="Q29" s="215"/>
      <c r="R29" s="215"/>
      <c r="S29" s="215"/>
    </row>
    <row r="30" spans="1:21" x14ac:dyDescent="0.25">
      <c r="A30" s="45" t="s">
        <v>11</v>
      </c>
      <c r="B30" s="160">
        <v>117730</v>
      </c>
      <c r="C30" s="160">
        <v>116378</v>
      </c>
      <c r="D30" s="160">
        <v>20971</v>
      </c>
      <c r="E30" s="151">
        <v>152</v>
      </c>
      <c r="F30" s="160">
        <v>255231</v>
      </c>
      <c r="H30" s="156"/>
      <c r="I30" s="156"/>
      <c r="J30" s="156"/>
      <c r="K30" s="156"/>
      <c r="L30" s="156"/>
      <c r="O30" s="225"/>
      <c r="P30" s="225"/>
      <c r="Q30" s="225"/>
      <c r="R30" s="225"/>
      <c r="S30" s="225"/>
      <c r="T30" s="215"/>
    </row>
    <row r="31" spans="1:21" x14ac:dyDescent="0.25">
      <c r="A31" s="45" t="s">
        <v>17</v>
      </c>
      <c r="B31" s="160">
        <v>25719</v>
      </c>
      <c r="C31" s="160">
        <v>29044</v>
      </c>
      <c r="D31" s="160">
        <v>9569</v>
      </c>
      <c r="E31" s="151">
        <v>111</v>
      </c>
      <c r="F31" s="160">
        <v>64443</v>
      </c>
      <c r="H31" s="156"/>
      <c r="I31" s="156"/>
      <c r="J31" s="156"/>
      <c r="K31" s="156"/>
      <c r="L31" s="156"/>
      <c r="T31" s="225"/>
    </row>
    <row r="32" spans="1:21" ht="15.75" thickBot="1" x14ac:dyDescent="0.3">
      <c r="A32" s="45" t="s">
        <v>22</v>
      </c>
      <c r="B32" s="151">
        <v>884</v>
      </c>
      <c r="C32" s="151">
        <v>76</v>
      </c>
      <c r="D32" s="151">
        <v>69</v>
      </c>
      <c r="E32" s="151">
        <v>0</v>
      </c>
      <c r="F32" s="160">
        <v>1029</v>
      </c>
      <c r="H32" s="156"/>
      <c r="I32" s="156"/>
      <c r="J32" s="156"/>
      <c r="K32" s="156"/>
      <c r="L32" s="156"/>
      <c r="U32" s="225"/>
    </row>
    <row r="33" spans="1:21" s="215" customFormat="1" ht="24" customHeight="1" thickBot="1" x14ac:dyDescent="0.3">
      <c r="A33" s="165" t="s">
        <v>2</v>
      </c>
      <c r="B33" s="69">
        <v>144333</v>
      </c>
      <c r="C33" s="69">
        <v>145498</v>
      </c>
      <c r="D33" s="69">
        <v>30609</v>
      </c>
      <c r="E33" s="70">
        <v>263</v>
      </c>
      <c r="F33" s="69">
        <v>320703</v>
      </c>
      <c r="H33" s="156"/>
      <c r="I33" s="156"/>
      <c r="J33" s="156"/>
      <c r="K33" s="156"/>
      <c r="L33" s="156"/>
      <c r="M33" s="225"/>
      <c r="N33" s="156"/>
      <c r="O33" s="156"/>
      <c r="P33" s="156"/>
      <c r="Q33" s="156"/>
      <c r="R33" s="156"/>
      <c r="S33" s="156"/>
      <c r="T33" s="156"/>
      <c r="U33" s="156"/>
    </row>
  </sheetData>
  <sortState ref="A12:F19">
    <sortCondition ref="A12:A19"/>
  </sortState>
  <mergeCells count="1">
    <mergeCell ref="A2:F2"/>
  </mergeCells>
  <conditionalFormatting sqref="H1:L1048576">
    <cfRule type="cellIs" dxfId="0" priority="1" operator="equal">
      <formula>FALSE</formula>
    </cfRule>
  </conditionalFormatting>
  <pageMargins left="0.25" right="0.25" top="0.75" bottom="0.75" header="0.3" footer="0.3"/>
  <pageSetup paperSize="9" scale="73" orientation="portrait" r:id="rId1"/>
  <headerFooter>
    <oddHeader>&amp;CStudy Tables - Table 2.8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45E9EB-C571-4559-8073-4A114E61AD19}"/>
</file>

<file path=customXml/itemProps2.xml><?xml version="1.0" encoding="utf-8"?>
<ds:datastoreItem xmlns:ds="http://schemas.openxmlformats.org/officeDocument/2006/customXml" ds:itemID="{EAF4C421-F073-4B8A-A278-0ABF349A3F0E}"/>
</file>

<file path=customXml/itemProps3.xml><?xml version="1.0" encoding="utf-8"?>
<ds:datastoreItem xmlns:ds="http://schemas.openxmlformats.org/officeDocument/2006/customXml" ds:itemID="{DE0C60F4-507D-45FA-8BFB-A05324A633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Table of Contents</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2.13</vt:lpstr>
      <vt:lpstr>Table 2.14</vt:lpstr>
      <vt:lpstr>Table 2.15</vt:lpstr>
      <vt:lpstr>Table 2.16</vt:lpstr>
      <vt:lpstr>'Table 2.1'!Print_Area</vt:lpstr>
      <vt:lpstr>'Table 2.10'!Print_Area</vt:lpstr>
      <vt:lpstr>'Table 2.11'!Print_Area</vt:lpstr>
      <vt:lpstr>'Table 2.12'!Print_Area</vt:lpstr>
      <vt:lpstr>'Table 2.13'!Print_Area</vt:lpstr>
      <vt:lpstr>'Table 2.14'!Print_Area</vt:lpstr>
      <vt:lpstr>'Table 2.15'!Print_Area</vt:lpstr>
      <vt:lpstr>'Table 2.16'!Print_Area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of Contents'!Print_Area</vt:lpstr>
    </vt:vector>
  </TitlesOfParts>
  <Company>Australian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Huang</dc:creator>
  <cp:lastModifiedBy>William Symons</cp:lastModifiedBy>
  <cp:lastPrinted>2016-10-24T00:06:14Z</cp:lastPrinted>
  <dcterms:created xsi:type="dcterms:W3CDTF">2016-08-22T02:08:03Z</dcterms:created>
  <dcterms:modified xsi:type="dcterms:W3CDTF">2016-10-24T00:06:39Z</dcterms:modified>
</cp:coreProperties>
</file>