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K:\MAD Branch\HE\PA\Apps and Offers\2021 Academic Year\TAC_Direct_Combined_2021\"/>
    </mc:Choice>
  </mc:AlternateContent>
  <xr:revisionPtr revIDLastSave="0" documentId="13_ncr:1_{73521EDD-7B99-42FB-A8D1-776FE7A770A6}" xr6:coauthVersionLast="46" xr6:coauthVersionMax="46" xr10:uidLastSave="{00000000-0000-0000-0000-000000000000}"/>
  <bookViews>
    <workbookView xWindow="-120" yWindow="-120" windowWidth="29040" windowHeight="15840" tabRatio="714" xr2:uid="{00000000-000D-0000-FFFF-FFFF00000000}"/>
  </bookViews>
  <sheets>
    <sheet name="Contents" sheetId="11" r:id="rId1"/>
    <sheet name="Table A1" sheetId="8" r:id="rId2"/>
    <sheet name="Table A2" sheetId="10" r:id="rId3"/>
    <sheet name="Table A3" sheetId="9" r:id="rId4"/>
    <sheet name="Tables A4.1 and A4.2" sheetId="19" r:id="rId5"/>
    <sheet name="Table A5" sheetId="7" r:id="rId6"/>
    <sheet name="Table A6" sheetId="12" r:id="rId7"/>
    <sheet name="Table A7" sheetId="13" r:id="rId8"/>
    <sheet name="Tables A8.1 and A8.2" sheetId="14" r:id="rId9"/>
    <sheet name="Tables A9.1 and A9.2" sheetId="22" r:id="rId10"/>
    <sheet name="Table A10" sheetId="4" r:id="rId11"/>
    <sheet name="Table A11" sheetId="24" r:id="rId12"/>
  </sheets>
  <definedNames>
    <definedName name="_xlnm.Print_Area" localSheetId="0">Contents!$A$1:$B$4</definedName>
    <definedName name="_xlnm.Print_Area" localSheetId="1">'Table A1'!$A$1:$F$69</definedName>
    <definedName name="_xlnm.Print_Area" localSheetId="10">'Table A10'!$A$1:$AF$1</definedName>
    <definedName name="_xlnm.Print_Area" localSheetId="2">'Table A2'!$A$1:$C$46</definedName>
    <definedName name="_xlnm.Print_Area" localSheetId="3">'Table A3'!$A$1:$C$58</definedName>
    <definedName name="_xlnm.Print_Area" localSheetId="5">'Table A5'!$A$1:$H$1</definedName>
    <definedName name="_xlnm.Print_Area" localSheetId="6">'Table A6'!$A$1:$H$26</definedName>
    <definedName name="_xlnm.Print_Area" localSheetId="7">'Table A7'!$A$1:$I$1</definedName>
    <definedName name="_xlnm.Print_Area" localSheetId="4">'Tables A4.1 and A4.2'!$A$1:$G$1</definedName>
    <definedName name="_xlnm.Print_Area" localSheetId="8">'Tables A8.1 and A8.2'!$A$1:$K$1</definedName>
    <definedName name="_xlnm.Print_Titles" localSheetId="1">'Table A1'!$2:$4</definedName>
    <definedName name="_xlnm.Print_Titles" localSheetId="2">'Table A2'!$3:$4</definedName>
    <definedName name="_xlnm.Print_Titles" localSheetId="3">'Table A3'!$4:$6</definedName>
    <definedName name="Table_A11">'Table A11'!$A$2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45" i="4" l="1"/>
  <c r="AM45" i="4"/>
  <c r="AN45" i="4"/>
  <c r="AO45" i="4"/>
  <c r="AP45" i="4"/>
  <c r="AQ45" i="4"/>
  <c r="AR45" i="4"/>
  <c r="AS45" i="4"/>
  <c r="AT45" i="4"/>
  <c r="AK45" i="4"/>
  <c r="AP49" i="4"/>
  <c r="AI47" i="4" l="1"/>
  <c r="AP47" i="4"/>
  <c r="AQ47" i="4"/>
  <c r="AR47" i="4"/>
  <c r="AS47" i="4"/>
  <c r="AT47" i="4"/>
  <c r="H38" i="9" l="1"/>
  <c r="AL53" i="4" l="1"/>
  <c r="AM53" i="4"/>
  <c r="AN53" i="4"/>
  <c r="AO53" i="4"/>
  <c r="AP53" i="4"/>
  <c r="AQ53" i="4"/>
  <c r="AR53" i="4"/>
  <c r="AS53" i="4"/>
  <c r="AT53" i="4"/>
  <c r="AG52" i="4"/>
  <c r="AH52" i="4"/>
  <c r="AI52" i="4"/>
  <c r="AJ52" i="4"/>
  <c r="AK52" i="4"/>
  <c r="AL52" i="4"/>
  <c r="AM52" i="4"/>
  <c r="AN52" i="4"/>
  <c r="AO52" i="4"/>
  <c r="AP52" i="4"/>
  <c r="AQ52" i="4"/>
  <c r="AR52" i="4"/>
  <c r="AS52" i="4"/>
  <c r="AT52" i="4"/>
  <c r="AG49" i="4"/>
  <c r="AH49" i="4"/>
  <c r="AI49" i="4"/>
  <c r="AJ49" i="4"/>
  <c r="AK49" i="4"/>
  <c r="AL49" i="4"/>
  <c r="AM49" i="4"/>
  <c r="AN49" i="4"/>
  <c r="AO49" i="4"/>
  <c r="AQ49" i="4"/>
  <c r="AR49" i="4"/>
  <c r="AS49" i="4"/>
  <c r="AT49" i="4"/>
  <c r="AG50" i="4"/>
  <c r="AH50" i="4"/>
  <c r="AI50" i="4"/>
  <c r="AJ50" i="4"/>
  <c r="AK50" i="4"/>
  <c r="AL50" i="4"/>
  <c r="AM50" i="4"/>
  <c r="AN50" i="4"/>
  <c r="AO50" i="4"/>
  <c r="AP50" i="4"/>
  <c r="AQ50" i="4"/>
  <c r="AR50" i="4"/>
  <c r="AS50" i="4"/>
  <c r="AT50" i="4"/>
  <c r="AG47" i="4"/>
  <c r="AH47" i="4"/>
  <c r="AJ47" i="4"/>
  <c r="AK47" i="4"/>
  <c r="AL47" i="4"/>
  <c r="AM47" i="4"/>
  <c r="AN47" i="4"/>
  <c r="AO47" i="4"/>
  <c r="AG45" i="4"/>
  <c r="AH45" i="4"/>
  <c r="AI45" i="4"/>
  <c r="AJ45" i="4"/>
  <c r="AG41" i="4"/>
  <c r="AH41" i="4"/>
  <c r="AI41" i="4"/>
  <c r="AJ41" i="4"/>
  <c r="AK41" i="4"/>
  <c r="AL41" i="4"/>
  <c r="AM41" i="4"/>
  <c r="AN41" i="4"/>
  <c r="AO41" i="4"/>
  <c r="AP41" i="4"/>
  <c r="AQ41" i="4"/>
  <c r="AR41" i="4"/>
  <c r="AS41" i="4"/>
  <c r="AT41" i="4"/>
  <c r="AG42" i="4"/>
  <c r="AH42" i="4"/>
  <c r="AI42" i="4"/>
  <c r="AJ42" i="4"/>
  <c r="AK42" i="4"/>
  <c r="AL42" i="4"/>
  <c r="AM42" i="4"/>
  <c r="AN42" i="4"/>
  <c r="AO42" i="4"/>
  <c r="AP42" i="4"/>
  <c r="AQ42" i="4"/>
  <c r="AR42" i="4"/>
  <c r="AS42" i="4"/>
  <c r="AT42" i="4"/>
  <c r="AG43" i="4"/>
  <c r="AH43" i="4"/>
  <c r="AI43" i="4"/>
  <c r="AJ43" i="4"/>
  <c r="AK43" i="4"/>
  <c r="AL43" i="4"/>
  <c r="AM43" i="4"/>
  <c r="AN43" i="4"/>
  <c r="AO43" i="4"/>
  <c r="AP43" i="4"/>
  <c r="AQ43" i="4"/>
  <c r="AR43" i="4"/>
  <c r="AS43" i="4"/>
  <c r="AT43" i="4"/>
  <c r="AF36" i="4"/>
  <c r="AG36" i="4"/>
  <c r="AH36" i="4"/>
  <c r="AI36" i="4"/>
  <c r="AJ36" i="4"/>
  <c r="AK36" i="4"/>
  <c r="AL36" i="4"/>
  <c r="AM36" i="4"/>
  <c r="AN36" i="4"/>
  <c r="AO36" i="4"/>
  <c r="AP36" i="4"/>
  <c r="AQ36" i="4"/>
  <c r="AR36" i="4"/>
  <c r="AS36" i="4"/>
  <c r="AT36" i="4"/>
  <c r="AF37" i="4"/>
  <c r="AG37" i="4"/>
  <c r="AH37" i="4"/>
  <c r="AI37" i="4"/>
  <c r="AJ37" i="4"/>
  <c r="AK37" i="4"/>
  <c r="AL37" i="4"/>
  <c r="AM37" i="4"/>
  <c r="AN37" i="4"/>
  <c r="AO37" i="4"/>
  <c r="AP37" i="4"/>
  <c r="AQ37" i="4"/>
  <c r="AR37" i="4"/>
  <c r="AS37" i="4"/>
  <c r="AT37" i="4"/>
  <c r="AF38" i="4"/>
  <c r="AG38" i="4"/>
  <c r="AH38" i="4"/>
  <c r="AI38" i="4"/>
  <c r="AJ38" i="4"/>
  <c r="AK38" i="4"/>
  <c r="AL38" i="4"/>
  <c r="AM38" i="4"/>
  <c r="AN38" i="4"/>
  <c r="AO38" i="4"/>
  <c r="AP38" i="4"/>
  <c r="AQ38" i="4"/>
  <c r="AR38" i="4"/>
  <c r="AS38" i="4"/>
  <c r="AT38" i="4"/>
  <c r="AF39" i="4"/>
  <c r="AG39" i="4"/>
  <c r="AH39" i="4"/>
  <c r="AI39" i="4"/>
  <c r="AJ39" i="4"/>
  <c r="AK39" i="4"/>
  <c r="AL39" i="4"/>
  <c r="AM39" i="4"/>
  <c r="AN39" i="4"/>
  <c r="AO39" i="4"/>
  <c r="AP39" i="4"/>
  <c r="AQ39" i="4"/>
  <c r="AR39" i="4"/>
  <c r="AS39" i="4"/>
  <c r="AT39" i="4"/>
  <c r="AG35" i="4"/>
  <c r="AH35" i="4"/>
  <c r="AI35" i="4"/>
  <c r="AJ35" i="4"/>
  <c r="AK35" i="4"/>
  <c r="AL35" i="4"/>
  <c r="AM35" i="4"/>
  <c r="AN35" i="4"/>
  <c r="AO35" i="4"/>
  <c r="AP35" i="4"/>
  <c r="AQ35" i="4"/>
  <c r="AR35" i="4"/>
  <c r="AS35" i="4"/>
  <c r="AT35" i="4"/>
  <c r="AF28" i="4"/>
  <c r="AG28" i="4"/>
  <c r="AH28" i="4"/>
  <c r="AI28" i="4"/>
  <c r="AJ28" i="4"/>
  <c r="AK28" i="4"/>
  <c r="AL28" i="4"/>
  <c r="AM28" i="4"/>
  <c r="AN28" i="4"/>
  <c r="AO28" i="4"/>
  <c r="AP28" i="4"/>
  <c r="AQ28" i="4"/>
  <c r="AR28" i="4"/>
  <c r="AS28" i="4"/>
  <c r="AT28" i="4"/>
  <c r="AF29" i="4"/>
  <c r="AG29" i="4"/>
  <c r="AH29" i="4"/>
  <c r="AI29" i="4"/>
  <c r="AJ29" i="4"/>
  <c r="AK29" i="4"/>
  <c r="AL29" i="4"/>
  <c r="AM29" i="4"/>
  <c r="AN29" i="4"/>
  <c r="AO29" i="4"/>
  <c r="AP29" i="4"/>
  <c r="AQ29" i="4"/>
  <c r="AR29" i="4"/>
  <c r="AS29" i="4"/>
  <c r="AT29" i="4"/>
  <c r="AF30" i="4"/>
  <c r="AG30" i="4"/>
  <c r="AH30" i="4"/>
  <c r="AI30" i="4"/>
  <c r="AJ30" i="4"/>
  <c r="AK30" i="4"/>
  <c r="AL30" i="4"/>
  <c r="AM30" i="4"/>
  <c r="AN30" i="4"/>
  <c r="AO30" i="4"/>
  <c r="AP30" i="4"/>
  <c r="AQ30" i="4"/>
  <c r="AR30" i="4"/>
  <c r="AS30" i="4"/>
  <c r="AT30" i="4"/>
  <c r="AF31" i="4"/>
  <c r="AG31" i="4"/>
  <c r="AH31" i="4"/>
  <c r="AI31" i="4"/>
  <c r="AJ31" i="4"/>
  <c r="AK31" i="4"/>
  <c r="AL31" i="4"/>
  <c r="AM31" i="4"/>
  <c r="AN31" i="4"/>
  <c r="AO31" i="4"/>
  <c r="AP31" i="4"/>
  <c r="AQ31" i="4"/>
  <c r="AR31" i="4"/>
  <c r="AS31" i="4"/>
  <c r="AT31" i="4"/>
  <c r="AF32" i="4"/>
  <c r="AG32" i="4"/>
  <c r="AH32" i="4"/>
  <c r="AI32" i="4"/>
  <c r="AJ32" i="4"/>
  <c r="AK32" i="4"/>
  <c r="AL32" i="4"/>
  <c r="AM32" i="4"/>
  <c r="AN32" i="4"/>
  <c r="AO32" i="4"/>
  <c r="AP32" i="4"/>
  <c r="AQ32" i="4"/>
  <c r="AR32" i="4"/>
  <c r="AS32" i="4"/>
  <c r="AT32" i="4"/>
  <c r="AF33" i="4"/>
  <c r="AG33" i="4"/>
  <c r="AH33" i="4"/>
  <c r="AI33" i="4"/>
  <c r="AJ33" i="4"/>
  <c r="AK33" i="4"/>
  <c r="AL33" i="4"/>
  <c r="AM33" i="4"/>
  <c r="AN33" i="4"/>
  <c r="AO33" i="4"/>
  <c r="AP33" i="4"/>
  <c r="AQ33" i="4"/>
  <c r="AR33" i="4"/>
  <c r="AS33" i="4"/>
  <c r="AT33" i="4"/>
  <c r="AG27" i="4"/>
  <c r="AH27" i="4"/>
  <c r="AI27" i="4"/>
  <c r="AJ27" i="4"/>
  <c r="AK27" i="4"/>
  <c r="AL27" i="4"/>
  <c r="AM27" i="4"/>
  <c r="AN27" i="4"/>
  <c r="AO27" i="4"/>
  <c r="AP27" i="4"/>
  <c r="AQ27" i="4"/>
  <c r="AR27" i="4"/>
  <c r="AS27" i="4"/>
  <c r="AT27" i="4"/>
  <c r="AF19" i="4"/>
  <c r="AG19" i="4"/>
  <c r="AH19" i="4"/>
  <c r="AI19" i="4"/>
  <c r="AJ19" i="4"/>
  <c r="AK19" i="4"/>
  <c r="AL19" i="4"/>
  <c r="AM19" i="4"/>
  <c r="AN19" i="4"/>
  <c r="AO19" i="4"/>
  <c r="AP19" i="4"/>
  <c r="AQ19" i="4"/>
  <c r="AR19" i="4"/>
  <c r="AS19" i="4"/>
  <c r="AT19" i="4"/>
  <c r="AF20" i="4"/>
  <c r="AG20" i="4"/>
  <c r="AH20" i="4"/>
  <c r="AI20" i="4"/>
  <c r="AJ20" i="4"/>
  <c r="AK20" i="4"/>
  <c r="AL20" i="4"/>
  <c r="AM20" i="4"/>
  <c r="AN20" i="4"/>
  <c r="AO20" i="4"/>
  <c r="AP20" i="4"/>
  <c r="AQ20" i="4"/>
  <c r="AR20" i="4"/>
  <c r="AS20" i="4"/>
  <c r="AT20" i="4"/>
  <c r="AF21" i="4"/>
  <c r="AG21" i="4"/>
  <c r="AH21" i="4"/>
  <c r="AI21" i="4"/>
  <c r="AJ21" i="4"/>
  <c r="AK21" i="4"/>
  <c r="AL21" i="4"/>
  <c r="AM21" i="4"/>
  <c r="AN21" i="4"/>
  <c r="AO21" i="4"/>
  <c r="AP21" i="4"/>
  <c r="AQ21" i="4"/>
  <c r="AR21" i="4"/>
  <c r="AS21" i="4"/>
  <c r="AT21" i="4"/>
  <c r="AF22" i="4"/>
  <c r="AG22" i="4"/>
  <c r="AH22" i="4"/>
  <c r="AI22" i="4"/>
  <c r="AJ22" i="4"/>
  <c r="AK22" i="4"/>
  <c r="AL22" i="4"/>
  <c r="AM22" i="4"/>
  <c r="AN22" i="4"/>
  <c r="AO22" i="4"/>
  <c r="AP22" i="4"/>
  <c r="AQ22" i="4"/>
  <c r="AR22" i="4"/>
  <c r="AS22" i="4"/>
  <c r="AT22" i="4"/>
  <c r="AF23" i="4"/>
  <c r="AG23" i="4"/>
  <c r="AH23" i="4"/>
  <c r="AI23" i="4"/>
  <c r="AJ23" i="4"/>
  <c r="AK23" i="4"/>
  <c r="AL23" i="4"/>
  <c r="AM23" i="4"/>
  <c r="AN23" i="4"/>
  <c r="AO23" i="4"/>
  <c r="AP23" i="4"/>
  <c r="AQ23" i="4"/>
  <c r="AR23" i="4"/>
  <c r="AS23" i="4"/>
  <c r="AT23" i="4"/>
  <c r="AF24" i="4"/>
  <c r="AG24" i="4"/>
  <c r="AH24" i="4"/>
  <c r="AI24" i="4"/>
  <c r="AJ24" i="4"/>
  <c r="AK24" i="4"/>
  <c r="AL24" i="4"/>
  <c r="AM24" i="4"/>
  <c r="AN24" i="4"/>
  <c r="AO24" i="4"/>
  <c r="AP24" i="4"/>
  <c r="AQ24" i="4"/>
  <c r="AR24" i="4"/>
  <c r="AS24" i="4"/>
  <c r="AT24" i="4"/>
  <c r="AF25" i="4"/>
  <c r="AG25" i="4"/>
  <c r="AH25" i="4"/>
  <c r="AI25" i="4"/>
  <c r="AJ25" i="4"/>
  <c r="AK25" i="4"/>
  <c r="AL25" i="4"/>
  <c r="AM25" i="4"/>
  <c r="AN25" i="4"/>
  <c r="AO25" i="4"/>
  <c r="AP25" i="4"/>
  <c r="AQ25" i="4"/>
  <c r="AR25" i="4"/>
  <c r="AS25" i="4"/>
  <c r="AT25" i="4"/>
  <c r="AG18" i="4"/>
  <c r="AH18" i="4"/>
  <c r="AI18" i="4"/>
  <c r="AJ18" i="4"/>
  <c r="AK18" i="4"/>
  <c r="AL18" i="4"/>
  <c r="AM18" i="4"/>
  <c r="AN18" i="4"/>
  <c r="AO18" i="4"/>
  <c r="AP18" i="4"/>
  <c r="AQ18" i="4"/>
  <c r="AR18" i="4"/>
  <c r="AS18" i="4"/>
  <c r="AT18" i="4"/>
  <c r="AF8" i="4"/>
  <c r="AG8" i="4"/>
  <c r="AH8" i="4"/>
  <c r="AI8" i="4"/>
  <c r="AJ8" i="4"/>
  <c r="AK8" i="4"/>
  <c r="AL8" i="4"/>
  <c r="AM8" i="4"/>
  <c r="AN8" i="4"/>
  <c r="AO8" i="4"/>
  <c r="AP8" i="4"/>
  <c r="AQ8" i="4"/>
  <c r="AR8" i="4"/>
  <c r="AS8" i="4"/>
  <c r="AT8" i="4"/>
  <c r="AF9" i="4"/>
  <c r="AG9" i="4"/>
  <c r="AH9" i="4"/>
  <c r="AI9" i="4"/>
  <c r="AJ9" i="4"/>
  <c r="AK9" i="4"/>
  <c r="AL9" i="4"/>
  <c r="AM9" i="4"/>
  <c r="AN9" i="4"/>
  <c r="AO9" i="4"/>
  <c r="AP9" i="4"/>
  <c r="AQ9" i="4"/>
  <c r="AR9" i="4"/>
  <c r="AS9" i="4"/>
  <c r="AT9" i="4"/>
  <c r="AF10" i="4"/>
  <c r="AG10" i="4"/>
  <c r="AH10" i="4"/>
  <c r="AI10" i="4"/>
  <c r="AJ10" i="4"/>
  <c r="AK10" i="4"/>
  <c r="AL10" i="4"/>
  <c r="AM10" i="4"/>
  <c r="AN10" i="4"/>
  <c r="AO10" i="4"/>
  <c r="AP10" i="4"/>
  <c r="AQ10" i="4"/>
  <c r="AR10" i="4"/>
  <c r="AS10" i="4"/>
  <c r="AT10" i="4"/>
  <c r="AF11" i="4"/>
  <c r="AG11" i="4"/>
  <c r="AH11" i="4"/>
  <c r="AI11" i="4"/>
  <c r="AJ11" i="4"/>
  <c r="AK11" i="4"/>
  <c r="AL11" i="4"/>
  <c r="AM11" i="4"/>
  <c r="AN11" i="4"/>
  <c r="AO11" i="4"/>
  <c r="AP11" i="4"/>
  <c r="AQ11" i="4"/>
  <c r="AR11" i="4"/>
  <c r="AS11" i="4"/>
  <c r="AT11" i="4"/>
  <c r="AF12" i="4"/>
  <c r="AG12" i="4"/>
  <c r="AH12" i="4"/>
  <c r="AI12" i="4"/>
  <c r="AJ12" i="4"/>
  <c r="AK12" i="4"/>
  <c r="AL12" i="4"/>
  <c r="AM12" i="4"/>
  <c r="AN12" i="4"/>
  <c r="AO12" i="4"/>
  <c r="AP12" i="4"/>
  <c r="AQ12" i="4"/>
  <c r="AR12" i="4"/>
  <c r="AS12" i="4"/>
  <c r="AT12" i="4"/>
  <c r="AF13" i="4"/>
  <c r="AG13" i="4"/>
  <c r="AH13" i="4"/>
  <c r="AI13" i="4"/>
  <c r="AJ13" i="4"/>
  <c r="AK13" i="4"/>
  <c r="AL13" i="4"/>
  <c r="AM13" i="4"/>
  <c r="AN13" i="4"/>
  <c r="AO13" i="4"/>
  <c r="AP13" i="4"/>
  <c r="AQ13" i="4"/>
  <c r="AR13" i="4"/>
  <c r="AS13" i="4"/>
  <c r="AT13" i="4"/>
  <c r="AF14" i="4"/>
  <c r="AG14" i="4"/>
  <c r="AH14" i="4"/>
  <c r="AI14" i="4"/>
  <c r="AJ14" i="4"/>
  <c r="AK14" i="4"/>
  <c r="AL14" i="4"/>
  <c r="AM14" i="4"/>
  <c r="AN14" i="4"/>
  <c r="AO14" i="4"/>
  <c r="AP14" i="4"/>
  <c r="AQ14" i="4"/>
  <c r="AR14" i="4"/>
  <c r="AS14" i="4"/>
  <c r="AT14" i="4"/>
  <c r="AF15" i="4"/>
  <c r="AG15" i="4"/>
  <c r="AH15" i="4"/>
  <c r="AI15" i="4"/>
  <c r="AJ15" i="4"/>
  <c r="AK15" i="4"/>
  <c r="AL15" i="4"/>
  <c r="AM15" i="4"/>
  <c r="AN15" i="4"/>
  <c r="AO15" i="4"/>
  <c r="AP15" i="4"/>
  <c r="AQ15" i="4"/>
  <c r="AR15" i="4"/>
  <c r="AS15" i="4"/>
  <c r="AT15" i="4"/>
  <c r="AF16" i="4"/>
  <c r="AG16" i="4"/>
  <c r="AH16" i="4"/>
  <c r="AI16" i="4"/>
  <c r="AJ16" i="4"/>
  <c r="AK16" i="4"/>
  <c r="AL16" i="4"/>
  <c r="AM16" i="4"/>
  <c r="AN16" i="4"/>
  <c r="AO16" i="4"/>
  <c r="AP16" i="4"/>
  <c r="AQ16" i="4"/>
  <c r="AR16" i="4"/>
  <c r="AS16" i="4"/>
  <c r="AT16" i="4"/>
  <c r="AG7" i="4"/>
  <c r="AH7" i="4"/>
  <c r="AI7" i="4"/>
  <c r="AJ7" i="4"/>
  <c r="AK7" i="4"/>
  <c r="AL7" i="4"/>
  <c r="AM7" i="4"/>
  <c r="AN7" i="4"/>
  <c r="AO7" i="4"/>
  <c r="AP7" i="4"/>
  <c r="AQ7" i="4"/>
  <c r="AR7" i="4"/>
  <c r="AS7" i="4"/>
  <c r="AT7" i="4"/>
  <c r="AF7" i="4"/>
  <c r="F19" i="7" l="1"/>
  <c r="F20" i="7"/>
  <c r="AE31" i="19" l="1"/>
  <c r="AE32" i="19"/>
  <c r="AE33" i="19"/>
  <c r="AE34" i="19"/>
  <c r="AE35" i="19"/>
  <c r="AE36" i="19"/>
  <c r="AE37" i="19"/>
  <c r="AE38" i="19"/>
  <c r="AE39" i="19"/>
  <c r="AE40" i="19"/>
  <c r="AE41" i="19"/>
  <c r="AE42" i="19"/>
  <c r="AE43" i="19"/>
  <c r="AE44" i="19"/>
  <c r="AE45" i="19"/>
  <c r="AE46" i="19"/>
  <c r="AE47" i="19"/>
  <c r="AE30" i="19"/>
  <c r="AD31" i="19"/>
  <c r="AD32" i="19"/>
  <c r="AD33" i="19"/>
  <c r="AD34" i="19"/>
  <c r="AD35" i="19"/>
  <c r="AD36" i="19"/>
  <c r="AD37" i="19"/>
  <c r="AD38" i="19"/>
  <c r="AD39" i="19"/>
  <c r="AD40" i="19"/>
  <c r="AD41" i="19"/>
  <c r="AD42" i="19"/>
  <c r="AD43" i="19"/>
  <c r="AD44" i="19"/>
  <c r="AD45" i="19"/>
  <c r="AD46" i="19"/>
  <c r="AD47" i="19"/>
  <c r="AD30" i="19"/>
  <c r="AB31" i="19"/>
  <c r="AB32" i="19"/>
  <c r="AB33" i="19"/>
  <c r="AB34" i="19"/>
  <c r="AB35" i="19"/>
  <c r="AB36" i="19"/>
  <c r="AB37" i="19"/>
  <c r="AB38" i="19"/>
  <c r="AB39" i="19"/>
  <c r="AB40" i="19"/>
  <c r="AB41" i="19"/>
  <c r="AB42" i="19"/>
  <c r="AB43" i="19"/>
  <c r="AB44" i="19"/>
  <c r="AB45" i="19"/>
  <c r="AB46" i="19"/>
  <c r="AB47" i="19"/>
  <c r="AB30" i="19"/>
  <c r="P31" i="19"/>
  <c r="P32" i="19"/>
  <c r="P33" i="19"/>
  <c r="P34" i="19"/>
  <c r="P35" i="19"/>
  <c r="P36" i="19"/>
  <c r="P37" i="19"/>
  <c r="P38" i="19"/>
  <c r="P39" i="19"/>
  <c r="P40" i="19"/>
  <c r="P41" i="19"/>
  <c r="P42" i="19"/>
  <c r="P43" i="19"/>
  <c r="P44" i="19"/>
  <c r="P45" i="19"/>
  <c r="P46" i="19"/>
  <c r="P47" i="19"/>
  <c r="P30" i="19"/>
  <c r="M31" i="19"/>
  <c r="M32" i="19"/>
  <c r="M33" i="19"/>
  <c r="M34" i="19"/>
  <c r="M35" i="19"/>
  <c r="M36" i="19"/>
  <c r="M37" i="19"/>
  <c r="M38" i="19"/>
  <c r="M39" i="19"/>
  <c r="M40" i="19"/>
  <c r="M41" i="19"/>
  <c r="M42" i="19"/>
  <c r="M43" i="19"/>
  <c r="M44" i="19"/>
  <c r="M45" i="19"/>
  <c r="M46" i="19"/>
  <c r="M47" i="19"/>
  <c r="M30" i="19"/>
  <c r="G58" i="9" l="1"/>
  <c r="H58" i="9"/>
  <c r="G56" i="9"/>
  <c r="H56" i="9"/>
  <c r="G52" i="9"/>
  <c r="H52" i="9"/>
  <c r="G50" i="9"/>
  <c r="H50" i="9"/>
  <c r="G46" i="9"/>
  <c r="H46" i="9"/>
  <c r="G44" i="9"/>
  <c r="H44" i="9"/>
  <c r="G40" i="9"/>
  <c r="H40" i="9"/>
  <c r="G38" i="9"/>
  <c r="G34" i="9"/>
  <c r="H34" i="9"/>
  <c r="G32" i="9"/>
  <c r="H32" i="9"/>
  <c r="H28" i="9"/>
  <c r="G28" i="9"/>
  <c r="G26" i="9"/>
  <c r="H26" i="9"/>
  <c r="G22" i="9"/>
  <c r="H22" i="9"/>
  <c r="G20" i="9"/>
  <c r="H20" i="9"/>
  <c r="G16" i="9"/>
  <c r="H16" i="9"/>
  <c r="G14" i="9"/>
  <c r="H14" i="9"/>
  <c r="G10" i="9"/>
  <c r="H10" i="9"/>
  <c r="G8" i="9"/>
  <c r="H8" i="9"/>
  <c r="E52" i="9"/>
  <c r="F52" i="9"/>
  <c r="E46" i="9"/>
  <c r="F46" i="9"/>
  <c r="E40" i="9"/>
  <c r="F40" i="9"/>
  <c r="E34" i="9"/>
  <c r="F34" i="9"/>
  <c r="E28" i="9"/>
  <c r="F28" i="9"/>
  <c r="E22" i="9"/>
  <c r="F22" i="9"/>
  <c r="E16" i="9"/>
  <c r="F16" i="9"/>
  <c r="E10" i="9"/>
  <c r="F10" i="9"/>
  <c r="E58" i="9"/>
  <c r="F58" i="9"/>
  <c r="E56" i="9"/>
  <c r="F56" i="9"/>
  <c r="E50" i="9"/>
  <c r="F50" i="9"/>
  <c r="E44" i="9"/>
  <c r="F44" i="9"/>
  <c r="E38" i="9"/>
  <c r="F38" i="9"/>
  <c r="E32" i="9"/>
  <c r="F32" i="9"/>
  <c r="E26" i="9"/>
  <c r="F26" i="9"/>
  <c r="E20" i="9"/>
  <c r="F20" i="9"/>
  <c r="E14" i="9"/>
  <c r="F14" i="9"/>
  <c r="F8" i="9"/>
  <c r="D58" i="9" l="1"/>
  <c r="C58" i="9"/>
  <c r="B58" i="9"/>
  <c r="D52" i="9"/>
  <c r="C52" i="9"/>
  <c r="B52" i="9"/>
  <c r="D46" i="9"/>
  <c r="C46" i="9"/>
  <c r="B46" i="9"/>
  <c r="D40" i="9"/>
  <c r="C40" i="9"/>
  <c r="B40" i="9"/>
  <c r="D34" i="9"/>
  <c r="C34" i="9"/>
  <c r="B34" i="9"/>
  <c r="D28" i="9"/>
  <c r="C28" i="9"/>
  <c r="B28" i="9"/>
  <c r="D22" i="9"/>
  <c r="C22" i="9"/>
  <c r="B22" i="9"/>
  <c r="D16" i="9"/>
  <c r="C16" i="9"/>
  <c r="B16" i="9"/>
  <c r="D56" i="9"/>
  <c r="C56" i="9"/>
  <c r="B56" i="9"/>
  <c r="D50" i="9"/>
  <c r="C50" i="9"/>
  <c r="B50" i="9"/>
  <c r="D44" i="9"/>
  <c r="C44" i="9"/>
  <c r="B44" i="9"/>
  <c r="D38" i="9"/>
  <c r="C38" i="9"/>
  <c r="B38" i="9"/>
  <c r="D32" i="9"/>
  <c r="C32" i="9"/>
  <c r="B32" i="9"/>
  <c r="D26" i="9"/>
  <c r="C26" i="9"/>
  <c r="B26" i="9"/>
  <c r="D20" i="9"/>
  <c r="C20" i="9"/>
  <c r="B20" i="9"/>
  <c r="D14" i="9"/>
  <c r="C14" i="9"/>
  <c r="B14" i="9"/>
  <c r="C10" i="9"/>
  <c r="D10" i="9"/>
  <c r="B10" i="9"/>
  <c r="C8" i="9"/>
  <c r="D8" i="9"/>
  <c r="B8" i="9"/>
  <c r="J52" i="10" l="1"/>
  <c r="K52" i="10"/>
  <c r="J58" i="10"/>
  <c r="K58" i="10"/>
  <c r="J56" i="10"/>
  <c r="K56" i="10"/>
  <c r="J50" i="10"/>
  <c r="K50" i="10"/>
  <c r="I46" i="10"/>
  <c r="J46" i="10"/>
  <c r="K46" i="10"/>
  <c r="J44" i="10"/>
  <c r="K44" i="10"/>
  <c r="J40" i="10"/>
  <c r="K40" i="10"/>
  <c r="J38" i="10"/>
  <c r="K38" i="10"/>
  <c r="J34" i="10"/>
  <c r="K34" i="10"/>
  <c r="J32" i="10"/>
  <c r="K32" i="10"/>
  <c r="J28" i="10"/>
  <c r="K28" i="10"/>
  <c r="J26" i="10"/>
  <c r="K26" i="10"/>
  <c r="J22" i="10"/>
  <c r="K22" i="10"/>
  <c r="J20" i="10"/>
  <c r="K20" i="10"/>
  <c r="J16" i="10"/>
  <c r="K16" i="10"/>
  <c r="J10" i="10"/>
  <c r="K10" i="10"/>
  <c r="J14" i="10"/>
  <c r="K14" i="10"/>
  <c r="J8" i="10"/>
  <c r="K8" i="10"/>
  <c r="H44" i="10"/>
  <c r="I44" i="10"/>
  <c r="H40" i="10"/>
  <c r="I40" i="10"/>
  <c r="H26" i="10"/>
  <c r="I26" i="10"/>
  <c r="I58" i="10"/>
  <c r="H58" i="10"/>
  <c r="I52" i="10"/>
  <c r="H52" i="10"/>
  <c r="H46" i="10"/>
  <c r="I34" i="10"/>
  <c r="H34" i="10"/>
  <c r="I28" i="10"/>
  <c r="H28" i="10"/>
  <c r="I22" i="10"/>
  <c r="H22" i="10"/>
  <c r="I16" i="10"/>
  <c r="H16" i="10"/>
  <c r="H10" i="10"/>
  <c r="I10" i="10"/>
  <c r="I56" i="10"/>
  <c r="H56" i="10"/>
  <c r="I50" i="10"/>
  <c r="H50" i="10"/>
  <c r="I38" i="10"/>
  <c r="H38" i="10"/>
  <c r="I32" i="10"/>
  <c r="H32" i="10"/>
  <c r="I20" i="10"/>
  <c r="H20" i="10"/>
  <c r="I14" i="10"/>
  <c r="H14" i="10"/>
  <c r="H8" i="10"/>
  <c r="I8" i="10"/>
  <c r="G58" i="10"/>
  <c r="F58" i="10"/>
  <c r="E58" i="10"/>
  <c r="D58" i="10"/>
  <c r="G52" i="10"/>
  <c r="F52" i="10"/>
  <c r="E52" i="10"/>
  <c r="D52" i="10"/>
  <c r="G46" i="10"/>
  <c r="F46" i="10"/>
  <c r="E46" i="10"/>
  <c r="D46" i="10"/>
  <c r="G40" i="10"/>
  <c r="F40" i="10"/>
  <c r="E40" i="10"/>
  <c r="D40" i="10"/>
  <c r="G34" i="10"/>
  <c r="F34" i="10"/>
  <c r="E34" i="10"/>
  <c r="D34" i="10"/>
  <c r="G28" i="10"/>
  <c r="F28" i="10"/>
  <c r="E28" i="10"/>
  <c r="D28" i="10"/>
  <c r="G22" i="10"/>
  <c r="F22" i="10"/>
  <c r="E22" i="10"/>
  <c r="D22" i="10"/>
  <c r="G16" i="10"/>
  <c r="F16" i="10"/>
  <c r="E16" i="10"/>
  <c r="D16" i="10"/>
  <c r="D10" i="10"/>
  <c r="E10" i="10"/>
  <c r="F10" i="10"/>
  <c r="G10" i="10"/>
  <c r="G56" i="10"/>
  <c r="F56" i="10"/>
  <c r="E56" i="10"/>
  <c r="D56" i="10"/>
  <c r="G50" i="10"/>
  <c r="F50" i="10"/>
  <c r="E50" i="10"/>
  <c r="D50" i="10"/>
  <c r="G44" i="10"/>
  <c r="F44" i="10"/>
  <c r="E44" i="10"/>
  <c r="D44" i="10"/>
  <c r="G38" i="10"/>
  <c r="F38" i="10"/>
  <c r="E38" i="10"/>
  <c r="D38" i="10"/>
  <c r="G32" i="10"/>
  <c r="F32" i="10"/>
  <c r="E32" i="10"/>
  <c r="D32" i="10"/>
  <c r="G26" i="10"/>
  <c r="F26" i="10"/>
  <c r="E26" i="10"/>
  <c r="D26" i="10"/>
  <c r="G20" i="10"/>
  <c r="F20" i="10"/>
  <c r="E20" i="10"/>
  <c r="D20" i="10"/>
  <c r="G14" i="10"/>
  <c r="F14" i="10"/>
  <c r="E14" i="10"/>
  <c r="D14" i="10"/>
  <c r="D8" i="10"/>
  <c r="E8" i="10"/>
  <c r="F8" i="10"/>
  <c r="G8" i="10"/>
  <c r="C58" i="10"/>
  <c r="B58" i="10"/>
  <c r="C52" i="10"/>
  <c r="B52" i="10"/>
  <c r="C46" i="10"/>
  <c r="B46" i="10"/>
  <c r="C40" i="10"/>
  <c r="B40" i="10"/>
  <c r="C34" i="10"/>
  <c r="B34" i="10"/>
  <c r="C28" i="10"/>
  <c r="B28" i="10"/>
  <c r="C22" i="10"/>
  <c r="B22" i="10"/>
  <c r="C16" i="10"/>
  <c r="B16" i="10"/>
  <c r="C10" i="10"/>
  <c r="B10" i="10"/>
  <c r="C56" i="10"/>
  <c r="B56" i="10"/>
  <c r="C50" i="10"/>
  <c r="B50" i="10"/>
  <c r="C44" i="10"/>
  <c r="B44" i="10"/>
  <c r="C38" i="10"/>
  <c r="B38" i="10"/>
  <c r="C32" i="10"/>
  <c r="B32" i="10"/>
  <c r="C26" i="10"/>
  <c r="B26" i="10"/>
  <c r="C20" i="10"/>
  <c r="B20" i="10"/>
  <c r="C14" i="10"/>
  <c r="B14" i="10"/>
  <c r="C8" i="10"/>
  <c r="B8" i="10"/>
  <c r="K75" i="8" l="1"/>
  <c r="L75" i="8"/>
  <c r="K74" i="8"/>
  <c r="L74" i="8"/>
  <c r="K73" i="8"/>
  <c r="L73" i="8"/>
  <c r="K71" i="8"/>
  <c r="L71" i="8"/>
  <c r="K67" i="8"/>
  <c r="L67" i="8"/>
  <c r="K66" i="8"/>
  <c r="L66" i="8"/>
  <c r="K65" i="8"/>
  <c r="L65" i="8"/>
  <c r="K63" i="8"/>
  <c r="L63" i="8"/>
  <c r="K51" i="8"/>
  <c r="L51" i="8"/>
  <c r="K59" i="8"/>
  <c r="L59" i="8"/>
  <c r="K58" i="8"/>
  <c r="L58" i="8"/>
  <c r="K57" i="8"/>
  <c r="L57" i="8"/>
  <c r="K55" i="8"/>
  <c r="L55" i="8"/>
  <c r="K50" i="8"/>
  <c r="L50" i="8"/>
  <c r="K49" i="8"/>
  <c r="L49" i="8"/>
  <c r="K47" i="8"/>
  <c r="L47" i="8"/>
  <c r="K43" i="8"/>
  <c r="L43" i="8"/>
  <c r="K42" i="8"/>
  <c r="L42" i="8"/>
  <c r="K41" i="8"/>
  <c r="L41" i="8"/>
  <c r="K39" i="8"/>
  <c r="L39" i="8"/>
  <c r="K35" i="8"/>
  <c r="L35" i="8"/>
  <c r="K34" i="8"/>
  <c r="L34" i="8"/>
  <c r="K33" i="8"/>
  <c r="L33" i="8"/>
  <c r="K31" i="8"/>
  <c r="L31" i="8"/>
  <c r="K27" i="8"/>
  <c r="L27" i="8"/>
  <c r="K26" i="8"/>
  <c r="L26" i="8"/>
  <c r="K25" i="8"/>
  <c r="L25" i="8"/>
  <c r="K23" i="8"/>
  <c r="L23" i="8"/>
  <c r="L19" i="8"/>
  <c r="K19" i="8"/>
  <c r="L18" i="8"/>
  <c r="L17" i="8"/>
  <c r="K17" i="8"/>
  <c r="L15" i="8"/>
  <c r="K15" i="8"/>
  <c r="L11" i="8"/>
  <c r="L10" i="8"/>
  <c r="L9" i="8"/>
  <c r="L7" i="8"/>
  <c r="O75" i="8"/>
  <c r="O74" i="8"/>
  <c r="O73" i="8"/>
  <c r="O71" i="8"/>
  <c r="O67" i="8"/>
  <c r="O66" i="8"/>
  <c r="O65" i="8"/>
  <c r="O63" i="8"/>
  <c r="O59" i="8"/>
  <c r="O58" i="8"/>
  <c r="O57" i="8"/>
  <c r="O50" i="8"/>
  <c r="O55" i="8"/>
  <c r="O51" i="8"/>
  <c r="O49" i="8"/>
  <c r="O47" i="8"/>
  <c r="O43" i="8" l="1"/>
  <c r="O42" i="8"/>
  <c r="O41" i="8"/>
  <c r="N41" i="8"/>
  <c r="O39" i="8"/>
  <c r="O35" i="8"/>
  <c r="O34" i="8"/>
  <c r="N34" i="8"/>
  <c r="N33" i="8"/>
  <c r="O33" i="8"/>
  <c r="O31" i="8"/>
  <c r="N31" i="8"/>
  <c r="O27" i="8"/>
  <c r="N27" i="8"/>
  <c r="O26" i="8"/>
  <c r="O25" i="8"/>
  <c r="N25" i="8"/>
  <c r="O23" i="8"/>
  <c r="N23" i="8"/>
  <c r="O19" i="8"/>
  <c r="O18" i="8"/>
  <c r="N18" i="8"/>
  <c r="O17" i="8"/>
  <c r="N17" i="8"/>
  <c r="O15" i="8"/>
  <c r="N15" i="8"/>
  <c r="O11" i="8"/>
  <c r="O10" i="8"/>
  <c r="O9" i="8"/>
  <c r="N9" i="8"/>
  <c r="O7" i="8"/>
  <c r="Y31" i="19" l="1"/>
  <c r="Z31" i="19"/>
  <c r="AA31" i="19"/>
  <c r="AC31" i="19"/>
  <c r="Y32" i="19"/>
  <c r="Z32" i="19"/>
  <c r="AA32" i="19"/>
  <c r="AC32" i="19"/>
  <c r="Y33" i="19"/>
  <c r="Z33" i="19"/>
  <c r="AA33" i="19"/>
  <c r="AC33" i="19"/>
  <c r="Y34" i="19"/>
  <c r="Z34" i="19"/>
  <c r="AA34" i="19"/>
  <c r="AC34" i="19"/>
  <c r="Y35" i="19"/>
  <c r="Z35" i="19"/>
  <c r="AA35" i="19"/>
  <c r="AC35" i="19"/>
  <c r="Y36" i="19"/>
  <c r="Z36" i="19"/>
  <c r="AA36" i="19"/>
  <c r="AC36" i="19"/>
  <c r="Y37" i="19"/>
  <c r="Z37" i="19"/>
  <c r="AA37" i="19"/>
  <c r="AC37" i="19"/>
  <c r="Y38" i="19"/>
  <c r="Z38" i="19"/>
  <c r="AA38" i="19"/>
  <c r="AC38" i="19"/>
  <c r="Y39" i="19"/>
  <c r="Z39" i="19"/>
  <c r="AA39" i="19"/>
  <c r="AC39" i="19"/>
  <c r="Y40" i="19"/>
  <c r="Z40" i="19"/>
  <c r="AA40" i="19"/>
  <c r="AC40" i="19"/>
  <c r="Y41" i="19"/>
  <c r="Z41" i="19"/>
  <c r="AA41" i="19"/>
  <c r="AC41" i="19"/>
  <c r="Y42" i="19"/>
  <c r="Z42" i="19"/>
  <c r="AA42" i="19"/>
  <c r="AC42" i="19"/>
  <c r="Y43" i="19"/>
  <c r="Z43" i="19"/>
  <c r="AA43" i="19"/>
  <c r="AC43" i="19"/>
  <c r="Y44" i="19"/>
  <c r="Z44" i="19"/>
  <c r="AA44" i="19"/>
  <c r="AC44" i="19"/>
  <c r="Y45" i="19"/>
  <c r="Z45" i="19"/>
  <c r="AA45" i="19"/>
  <c r="AC45" i="19"/>
  <c r="Y46" i="19"/>
  <c r="Z46" i="19"/>
  <c r="AA46" i="19"/>
  <c r="AC46" i="19"/>
  <c r="Y47" i="19"/>
  <c r="Z47" i="19"/>
  <c r="AA47" i="19"/>
  <c r="AC47" i="19"/>
  <c r="Z30" i="19"/>
  <c r="AA30" i="19"/>
  <c r="AC30" i="19"/>
  <c r="K31" i="19"/>
  <c r="L31" i="19"/>
  <c r="N31" i="19"/>
  <c r="O31" i="19"/>
  <c r="K32" i="19"/>
  <c r="L32" i="19"/>
  <c r="N32" i="19"/>
  <c r="O32" i="19"/>
  <c r="K33" i="19"/>
  <c r="L33" i="19"/>
  <c r="N33" i="19"/>
  <c r="O33" i="19"/>
  <c r="K34" i="19"/>
  <c r="L34" i="19"/>
  <c r="N34" i="19"/>
  <c r="O34" i="19"/>
  <c r="K35" i="19"/>
  <c r="L35" i="19"/>
  <c r="N35" i="19"/>
  <c r="O35" i="19"/>
  <c r="K36" i="19"/>
  <c r="L36" i="19"/>
  <c r="N36" i="19"/>
  <c r="O36" i="19"/>
  <c r="K37" i="19"/>
  <c r="L37" i="19"/>
  <c r="N37" i="19"/>
  <c r="O37" i="19"/>
  <c r="K38" i="19"/>
  <c r="L38" i="19"/>
  <c r="N38" i="19"/>
  <c r="O38" i="19"/>
  <c r="K39" i="19"/>
  <c r="L39" i="19"/>
  <c r="N39" i="19"/>
  <c r="O39" i="19"/>
  <c r="K40" i="19"/>
  <c r="L40" i="19"/>
  <c r="N40" i="19"/>
  <c r="O40" i="19"/>
  <c r="K41" i="19"/>
  <c r="L41" i="19"/>
  <c r="N41" i="19"/>
  <c r="O41" i="19"/>
  <c r="K42" i="19"/>
  <c r="L42" i="19"/>
  <c r="N42" i="19"/>
  <c r="O42" i="19"/>
  <c r="K43" i="19"/>
  <c r="L43" i="19"/>
  <c r="N43" i="19"/>
  <c r="O43" i="19"/>
  <c r="K44" i="19"/>
  <c r="L44" i="19"/>
  <c r="N44" i="19"/>
  <c r="O44" i="19"/>
  <c r="K45" i="19"/>
  <c r="L45" i="19"/>
  <c r="N45" i="19"/>
  <c r="O45" i="19"/>
  <c r="K46" i="19"/>
  <c r="L46" i="19"/>
  <c r="N46" i="19"/>
  <c r="O46" i="19"/>
  <c r="K47" i="19"/>
  <c r="L47" i="19"/>
  <c r="N47" i="19"/>
  <c r="O47" i="19"/>
  <c r="L30" i="19"/>
  <c r="N30" i="19"/>
  <c r="O30" i="19"/>
  <c r="C35" i="19" l="1"/>
  <c r="D35" i="19"/>
  <c r="E35" i="19"/>
  <c r="F35" i="19"/>
  <c r="G35" i="19"/>
  <c r="H35" i="19"/>
  <c r="I35" i="19"/>
  <c r="J35" i="19"/>
  <c r="Q35" i="19"/>
  <c r="R35" i="19"/>
  <c r="S35" i="19"/>
  <c r="T35" i="19"/>
  <c r="U35" i="19"/>
  <c r="V35" i="19"/>
  <c r="W35" i="19"/>
  <c r="X35" i="19"/>
  <c r="C36" i="19"/>
  <c r="D36" i="19"/>
  <c r="E36" i="19"/>
  <c r="F36" i="19"/>
  <c r="G36" i="19"/>
  <c r="H36" i="19"/>
  <c r="I36" i="19"/>
  <c r="J36" i="19"/>
  <c r="Q36" i="19"/>
  <c r="R36" i="19"/>
  <c r="S36" i="19"/>
  <c r="T36" i="19"/>
  <c r="U36" i="19"/>
  <c r="V36" i="19"/>
  <c r="W36" i="19"/>
  <c r="X36" i="19"/>
  <c r="B35" i="19"/>
  <c r="B36" i="19"/>
  <c r="F19" i="22" l="1"/>
  <c r="G19" i="22"/>
  <c r="H19" i="22"/>
  <c r="I19" i="22"/>
  <c r="J19" i="22"/>
  <c r="F20" i="22"/>
  <c r="G20" i="22"/>
  <c r="H20" i="22"/>
  <c r="I20" i="22"/>
  <c r="J20" i="22"/>
  <c r="F21" i="22"/>
  <c r="G21" i="22"/>
  <c r="H21" i="22"/>
  <c r="I21" i="22"/>
  <c r="J21" i="22"/>
  <c r="F22" i="22"/>
  <c r="G22" i="22"/>
  <c r="H22" i="22"/>
  <c r="I22" i="22"/>
  <c r="J22" i="22"/>
  <c r="F23" i="22"/>
  <c r="G23" i="22"/>
  <c r="H23" i="22"/>
  <c r="I23" i="22"/>
  <c r="J23" i="22"/>
  <c r="F24" i="22"/>
  <c r="G24" i="22"/>
  <c r="H24" i="22"/>
  <c r="I24" i="22"/>
  <c r="J24" i="22"/>
  <c r="J18" i="22"/>
  <c r="I18" i="22"/>
  <c r="H18" i="22"/>
  <c r="G18" i="22"/>
  <c r="F18" i="22"/>
  <c r="E19" i="22"/>
  <c r="E20" i="22"/>
  <c r="E21" i="22"/>
  <c r="E22" i="22"/>
  <c r="E23" i="22"/>
  <c r="E24" i="22"/>
  <c r="E18" i="22"/>
  <c r="D19" i="22"/>
  <c r="D20" i="22"/>
  <c r="D21" i="22"/>
  <c r="D22" i="22"/>
  <c r="D23" i="22"/>
  <c r="D24" i="22"/>
  <c r="D18" i="22"/>
  <c r="C19" i="22"/>
  <c r="C20" i="22"/>
  <c r="C21" i="22"/>
  <c r="C22" i="22"/>
  <c r="C23" i="22"/>
  <c r="C24" i="22"/>
  <c r="C18" i="22"/>
  <c r="B19" i="22"/>
  <c r="B20" i="22"/>
  <c r="B21" i="22"/>
  <c r="B22" i="22"/>
  <c r="B23" i="22"/>
  <c r="B24" i="22"/>
  <c r="B18" i="22"/>
  <c r="L17" i="14"/>
  <c r="M17" i="14"/>
  <c r="N17" i="14"/>
  <c r="O17" i="14"/>
  <c r="P17" i="14"/>
  <c r="Q17" i="14"/>
  <c r="R17" i="14"/>
  <c r="S17" i="14"/>
  <c r="L18" i="14"/>
  <c r="M18" i="14"/>
  <c r="N18" i="14"/>
  <c r="O18" i="14"/>
  <c r="P18" i="14"/>
  <c r="Q18" i="14"/>
  <c r="R18" i="14"/>
  <c r="S18" i="14"/>
  <c r="L19" i="14"/>
  <c r="M19" i="14"/>
  <c r="N19" i="14"/>
  <c r="O19" i="14"/>
  <c r="P19" i="14"/>
  <c r="Q19" i="14"/>
  <c r="R19" i="14"/>
  <c r="S19" i="14"/>
  <c r="L20" i="14"/>
  <c r="M20" i="14"/>
  <c r="N20" i="14"/>
  <c r="O20" i="14"/>
  <c r="P20" i="14"/>
  <c r="Q20" i="14"/>
  <c r="R20" i="14"/>
  <c r="S20" i="14"/>
  <c r="L21" i="14"/>
  <c r="M21" i="14"/>
  <c r="N21" i="14"/>
  <c r="O21" i="14"/>
  <c r="P21" i="14"/>
  <c r="Q21" i="14"/>
  <c r="R21" i="14"/>
  <c r="S21" i="14"/>
  <c r="L22" i="14"/>
  <c r="M22" i="14"/>
  <c r="N22" i="14"/>
  <c r="O22" i="14"/>
  <c r="P22" i="14"/>
  <c r="Q22" i="14"/>
  <c r="R22" i="14"/>
  <c r="S22" i="14"/>
  <c r="L23" i="14"/>
  <c r="M23" i="14"/>
  <c r="N23" i="14"/>
  <c r="O23" i="14"/>
  <c r="P23" i="14"/>
  <c r="Q23" i="14"/>
  <c r="R23" i="14"/>
  <c r="S23" i="14"/>
  <c r="K18" i="14"/>
  <c r="K19" i="14"/>
  <c r="K20" i="14"/>
  <c r="K21" i="14"/>
  <c r="K22" i="14"/>
  <c r="K23" i="14"/>
  <c r="K17" i="14"/>
  <c r="C17" i="14"/>
  <c r="D17" i="14"/>
  <c r="E17" i="14"/>
  <c r="F17" i="14"/>
  <c r="G17" i="14"/>
  <c r="H17" i="14"/>
  <c r="I17" i="14"/>
  <c r="J17" i="14"/>
  <c r="C18" i="14"/>
  <c r="D18" i="14"/>
  <c r="E18" i="14"/>
  <c r="F18" i="14"/>
  <c r="G18" i="14"/>
  <c r="H18" i="14"/>
  <c r="I18" i="14"/>
  <c r="J18" i="14"/>
  <c r="C19" i="14"/>
  <c r="D19" i="14"/>
  <c r="E19" i="14"/>
  <c r="F19" i="14"/>
  <c r="G19" i="14"/>
  <c r="H19" i="14"/>
  <c r="I19" i="14"/>
  <c r="J19" i="14"/>
  <c r="C20" i="14"/>
  <c r="D20" i="14"/>
  <c r="E20" i="14"/>
  <c r="F20" i="14"/>
  <c r="G20" i="14"/>
  <c r="H20" i="14"/>
  <c r="I20" i="14"/>
  <c r="J20" i="14"/>
  <c r="C21" i="14"/>
  <c r="D21" i="14"/>
  <c r="E21" i="14"/>
  <c r="F21" i="14"/>
  <c r="G21" i="14"/>
  <c r="H21" i="14"/>
  <c r="I21" i="14"/>
  <c r="J21" i="14"/>
  <c r="C22" i="14"/>
  <c r="D22" i="14"/>
  <c r="E22" i="14"/>
  <c r="F22" i="14"/>
  <c r="G22" i="14"/>
  <c r="H22" i="14"/>
  <c r="I22" i="14"/>
  <c r="J22" i="14"/>
  <c r="C23" i="14"/>
  <c r="D23" i="14"/>
  <c r="E23" i="14"/>
  <c r="F23" i="14"/>
  <c r="G23" i="14"/>
  <c r="H23" i="14"/>
  <c r="I23" i="14"/>
  <c r="J23" i="14"/>
  <c r="B18" i="14"/>
  <c r="B19" i="14"/>
  <c r="B20" i="14"/>
  <c r="B21" i="14"/>
  <c r="B22" i="14"/>
  <c r="B23" i="14"/>
  <c r="B17" i="14"/>
  <c r="K20" i="13" l="1"/>
  <c r="K19" i="13"/>
  <c r="K18" i="13"/>
  <c r="K17" i="13"/>
  <c r="K16" i="13"/>
  <c r="K15" i="13"/>
  <c r="K14" i="13"/>
  <c r="K13" i="13"/>
  <c r="K12" i="13"/>
  <c r="K11" i="13"/>
  <c r="K10" i="13"/>
  <c r="K9" i="13"/>
  <c r="K8" i="13"/>
  <c r="K7" i="13"/>
  <c r="K6" i="13"/>
  <c r="K5" i="13"/>
  <c r="F6" i="13"/>
  <c r="F7" i="13"/>
  <c r="F8" i="13"/>
  <c r="F9" i="13"/>
  <c r="F10" i="13"/>
  <c r="F11" i="13"/>
  <c r="F12" i="13"/>
  <c r="F13" i="13"/>
  <c r="F14" i="13"/>
  <c r="F15" i="13"/>
  <c r="F16" i="13"/>
  <c r="F17" i="13"/>
  <c r="F18" i="13"/>
  <c r="F19" i="13"/>
  <c r="F20" i="13"/>
  <c r="F5" i="13"/>
  <c r="I5" i="13"/>
  <c r="I6" i="13"/>
  <c r="I7" i="13"/>
  <c r="I8" i="13"/>
  <c r="I9" i="13"/>
  <c r="I10" i="13"/>
  <c r="I11" i="13"/>
  <c r="I12" i="13"/>
  <c r="I13" i="13"/>
  <c r="I14" i="13"/>
  <c r="I15" i="13"/>
  <c r="I16" i="13"/>
  <c r="I17" i="13"/>
  <c r="I18" i="13"/>
  <c r="I19" i="13"/>
  <c r="I20" i="13"/>
  <c r="D6" i="13"/>
  <c r="D7" i="13"/>
  <c r="D8" i="13"/>
  <c r="D9" i="13"/>
  <c r="D10" i="13"/>
  <c r="D11" i="13"/>
  <c r="D12" i="13"/>
  <c r="D13" i="13"/>
  <c r="D14" i="13"/>
  <c r="D15" i="13"/>
  <c r="D16" i="13"/>
  <c r="D17" i="13"/>
  <c r="D18" i="13"/>
  <c r="D19" i="13"/>
  <c r="D20" i="13"/>
  <c r="D5" i="13"/>
  <c r="K20" i="12"/>
  <c r="K19" i="12"/>
  <c r="K18" i="12"/>
  <c r="K17" i="12"/>
  <c r="K16" i="12"/>
  <c r="K15" i="12"/>
  <c r="K14" i="12"/>
  <c r="K13" i="12"/>
  <c r="K12" i="12"/>
  <c r="K11" i="12"/>
  <c r="K10" i="12"/>
  <c r="K9" i="12"/>
  <c r="K8" i="12"/>
  <c r="K7" i="12"/>
  <c r="K6" i="12"/>
  <c r="K5" i="12"/>
  <c r="F6" i="12"/>
  <c r="F7" i="12"/>
  <c r="F8" i="12"/>
  <c r="F9" i="12"/>
  <c r="F10" i="12"/>
  <c r="F11" i="12"/>
  <c r="F12" i="12"/>
  <c r="F13" i="12"/>
  <c r="F14" i="12"/>
  <c r="F15" i="12"/>
  <c r="F16" i="12"/>
  <c r="F17" i="12"/>
  <c r="F18" i="12"/>
  <c r="F19" i="12"/>
  <c r="F20" i="12"/>
  <c r="I20" i="12"/>
  <c r="I19" i="12"/>
  <c r="I18" i="12"/>
  <c r="I17" i="12"/>
  <c r="I16" i="12"/>
  <c r="I15" i="12"/>
  <c r="I14" i="12"/>
  <c r="I13" i="12"/>
  <c r="I12" i="12"/>
  <c r="I11" i="12"/>
  <c r="I10" i="12"/>
  <c r="I9" i="12"/>
  <c r="I8" i="12"/>
  <c r="I7" i="12"/>
  <c r="I6" i="12"/>
  <c r="I5" i="12"/>
  <c r="D6" i="12"/>
  <c r="D7" i="12"/>
  <c r="D8" i="12"/>
  <c r="D9" i="12"/>
  <c r="D10" i="12"/>
  <c r="D11" i="12"/>
  <c r="D12" i="12"/>
  <c r="D13" i="12"/>
  <c r="D14" i="12"/>
  <c r="D15" i="12"/>
  <c r="D16" i="12"/>
  <c r="D17" i="12"/>
  <c r="D18" i="12"/>
  <c r="D19" i="12"/>
  <c r="D20" i="12"/>
  <c r="P6" i="7" l="1"/>
  <c r="P7" i="7"/>
  <c r="P8" i="7"/>
  <c r="P9" i="7"/>
  <c r="P10" i="7"/>
  <c r="P11" i="7"/>
  <c r="P12" i="7"/>
  <c r="P13" i="7"/>
  <c r="P14" i="7"/>
  <c r="P15" i="7"/>
  <c r="P16" i="7"/>
  <c r="P17" i="7"/>
  <c r="P18" i="7"/>
  <c r="P19" i="7"/>
  <c r="P20" i="7"/>
  <c r="P5" i="7"/>
  <c r="K6" i="7"/>
  <c r="K7" i="7"/>
  <c r="K8" i="7"/>
  <c r="K9" i="7"/>
  <c r="K10" i="7"/>
  <c r="K11" i="7"/>
  <c r="K12" i="7"/>
  <c r="K13" i="7"/>
  <c r="K14" i="7"/>
  <c r="K15" i="7"/>
  <c r="K16" i="7"/>
  <c r="K17" i="7"/>
  <c r="K18" i="7"/>
  <c r="K19" i="7"/>
  <c r="K20" i="7"/>
  <c r="K5" i="7"/>
  <c r="F6" i="7"/>
  <c r="F7" i="7"/>
  <c r="F8" i="7"/>
  <c r="F9" i="7"/>
  <c r="F10" i="7"/>
  <c r="F11" i="7"/>
  <c r="F12" i="7"/>
  <c r="F13" i="7"/>
  <c r="F14" i="7"/>
  <c r="F15" i="7"/>
  <c r="F16" i="7"/>
  <c r="F17" i="7"/>
  <c r="F18" i="7"/>
  <c r="F5" i="7"/>
  <c r="N20" i="7"/>
  <c r="N19" i="7"/>
  <c r="N18" i="7"/>
  <c r="N17" i="7"/>
  <c r="N16" i="7"/>
  <c r="N15" i="7"/>
  <c r="N14" i="7"/>
  <c r="N13" i="7"/>
  <c r="N12" i="7"/>
  <c r="N11" i="7"/>
  <c r="N10" i="7"/>
  <c r="N9" i="7"/>
  <c r="N8" i="7"/>
  <c r="N7" i="7"/>
  <c r="N6" i="7"/>
  <c r="N5" i="7"/>
  <c r="I20" i="7"/>
  <c r="I19" i="7"/>
  <c r="I18" i="7"/>
  <c r="I17" i="7"/>
  <c r="I16" i="7"/>
  <c r="I15" i="7"/>
  <c r="I14" i="7"/>
  <c r="I13" i="7"/>
  <c r="I12" i="7"/>
  <c r="I11" i="7"/>
  <c r="I10" i="7"/>
  <c r="I9" i="7"/>
  <c r="I8" i="7"/>
  <c r="I7" i="7"/>
  <c r="I6" i="7"/>
  <c r="I5" i="7"/>
  <c r="D6" i="7"/>
  <c r="D7" i="7"/>
  <c r="D8" i="7"/>
  <c r="D9" i="7"/>
  <c r="D10" i="7"/>
  <c r="D11" i="7"/>
  <c r="D12" i="7"/>
  <c r="D13" i="7"/>
  <c r="D14" i="7"/>
  <c r="D15" i="7"/>
  <c r="D16" i="7"/>
  <c r="D17" i="7"/>
  <c r="D18" i="7"/>
  <c r="D19" i="7"/>
  <c r="D20" i="7"/>
  <c r="D5" i="7"/>
  <c r="Y30" i="19" l="1"/>
  <c r="J31" i="19"/>
  <c r="J32" i="19"/>
  <c r="J33" i="19"/>
  <c r="J34" i="19"/>
  <c r="J37" i="19"/>
  <c r="J38" i="19"/>
  <c r="J39" i="19"/>
  <c r="J40" i="19"/>
  <c r="J41" i="19"/>
  <c r="J42" i="19"/>
  <c r="J43" i="19"/>
  <c r="J44" i="19"/>
  <c r="J45" i="19"/>
  <c r="J46" i="19"/>
  <c r="J47" i="19"/>
  <c r="I31" i="19"/>
  <c r="I32" i="19"/>
  <c r="I33" i="19"/>
  <c r="I34" i="19"/>
  <c r="I37" i="19"/>
  <c r="I38" i="19"/>
  <c r="I39" i="19"/>
  <c r="I40" i="19"/>
  <c r="I41" i="19"/>
  <c r="I42" i="19"/>
  <c r="I43" i="19"/>
  <c r="I44" i="19"/>
  <c r="I45" i="19"/>
  <c r="I46" i="19"/>
  <c r="I47" i="19"/>
  <c r="J30" i="19"/>
  <c r="K30" i="19"/>
  <c r="E8" i="9" l="1"/>
  <c r="I73" i="8" l="1"/>
  <c r="J73" i="8"/>
  <c r="M73" i="8"/>
  <c r="N73" i="8"/>
  <c r="I74" i="8"/>
  <c r="J74" i="8"/>
  <c r="N74" i="8"/>
  <c r="I75" i="8"/>
  <c r="J75" i="8"/>
  <c r="N75" i="8"/>
  <c r="I65" i="8"/>
  <c r="J65" i="8"/>
  <c r="M65" i="8"/>
  <c r="N65" i="8"/>
  <c r="I66" i="8"/>
  <c r="J66" i="8"/>
  <c r="N66" i="8"/>
  <c r="I67" i="8"/>
  <c r="J67" i="8"/>
  <c r="N67" i="8"/>
  <c r="J57" i="8"/>
  <c r="M57" i="8"/>
  <c r="N57" i="8"/>
  <c r="J58" i="8"/>
  <c r="N58" i="8"/>
  <c r="J59" i="8"/>
  <c r="N59" i="8"/>
  <c r="J49" i="8"/>
  <c r="M49" i="8"/>
  <c r="N49" i="8"/>
  <c r="J50" i="8"/>
  <c r="N50" i="8"/>
  <c r="J51" i="8"/>
  <c r="N51" i="8"/>
  <c r="I41" i="8"/>
  <c r="J41" i="8"/>
  <c r="M41" i="8"/>
  <c r="I42" i="8"/>
  <c r="J42" i="8"/>
  <c r="N42" i="8"/>
  <c r="I43" i="8"/>
  <c r="J43" i="8"/>
  <c r="N43" i="8"/>
  <c r="I33" i="8"/>
  <c r="J33" i="8"/>
  <c r="M33" i="8"/>
  <c r="I34" i="8"/>
  <c r="J34" i="8"/>
  <c r="I35" i="8"/>
  <c r="J35" i="8"/>
  <c r="N35" i="8"/>
  <c r="J25" i="8"/>
  <c r="M25" i="8"/>
  <c r="J26" i="8"/>
  <c r="N26" i="8"/>
  <c r="J27" i="8"/>
  <c r="M17" i="8"/>
  <c r="I18" i="8"/>
  <c r="J18" i="8"/>
  <c r="K18" i="8"/>
  <c r="I19" i="8"/>
  <c r="J19" i="8"/>
  <c r="N19" i="8"/>
  <c r="N11" i="8"/>
  <c r="J11" i="8"/>
  <c r="K11" i="8"/>
  <c r="N10" i="8"/>
  <c r="K10" i="8"/>
  <c r="J10" i="8"/>
  <c r="I57" i="8"/>
  <c r="J17" i="8"/>
  <c r="J9" i="8"/>
  <c r="M9" i="8"/>
  <c r="K9" i="8"/>
  <c r="I71" i="8"/>
  <c r="I63" i="8"/>
  <c r="I15" i="8"/>
  <c r="M71" i="8"/>
  <c r="N71" i="8"/>
  <c r="M63" i="8"/>
  <c r="N63" i="8"/>
  <c r="M55" i="8"/>
  <c r="N55" i="8"/>
  <c r="M47" i="8"/>
  <c r="N47" i="8"/>
  <c r="M39" i="8"/>
  <c r="N39" i="8"/>
  <c r="M31" i="8"/>
  <c r="M23" i="8"/>
  <c r="M15" i="8"/>
  <c r="M7" i="8"/>
  <c r="K7" i="8"/>
  <c r="N7" i="8"/>
  <c r="J71" i="8" l="1"/>
  <c r="J63" i="8"/>
  <c r="J55" i="8"/>
  <c r="J47" i="8"/>
  <c r="J39" i="8"/>
  <c r="J31" i="8"/>
  <c r="J23" i="8"/>
  <c r="J15" i="8"/>
  <c r="J7" i="8"/>
  <c r="I58" i="8" l="1"/>
  <c r="I59" i="8"/>
  <c r="I51" i="8"/>
  <c r="I50" i="8"/>
  <c r="I27" i="8"/>
  <c r="I26" i="8"/>
  <c r="I11" i="8"/>
  <c r="I10" i="8"/>
  <c r="F5" i="12" l="1"/>
  <c r="D5" i="12"/>
  <c r="I49" i="8" l="1"/>
  <c r="I25" i="8"/>
  <c r="I17" i="8"/>
  <c r="I55" i="8"/>
  <c r="I47" i="8"/>
  <c r="I39" i="8"/>
  <c r="I31" i="8"/>
  <c r="I23" i="8"/>
  <c r="I9" i="8"/>
  <c r="X53" i="4" l="1"/>
  <c r="H53" i="4"/>
  <c r="X31" i="19"/>
  <c r="X32" i="19"/>
  <c r="X33" i="19"/>
  <c r="X34" i="19"/>
  <c r="X37" i="19"/>
  <c r="X38" i="19"/>
  <c r="X39" i="19"/>
  <c r="X40" i="19"/>
  <c r="X41" i="19"/>
  <c r="X42" i="19"/>
  <c r="X43" i="19"/>
  <c r="X44" i="19"/>
  <c r="X45" i="19"/>
  <c r="X46" i="19"/>
  <c r="X47" i="19"/>
  <c r="X30" i="19"/>
  <c r="I30" i="19"/>
  <c r="H75" i="8" l="1"/>
  <c r="H74" i="8"/>
  <c r="H73" i="8"/>
  <c r="H71" i="8"/>
  <c r="H67" i="8"/>
  <c r="H66" i="8"/>
  <c r="H65" i="8"/>
  <c r="H63" i="8"/>
  <c r="H59" i="8"/>
  <c r="H58" i="8"/>
  <c r="H57" i="8"/>
  <c r="H55" i="8"/>
  <c r="H51" i="8"/>
  <c r="H50" i="8"/>
  <c r="H49" i="8"/>
  <c r="H47" i="8"/>
  <c r="H43" i="8"/>
  <c r="H42" i="8"/>
  <c r="H41" i="8"/>
  <c r="H39" i="8"/>
  <c r="H35" i="8"/>
  <c r="H34" i="8"/>
  <c r="H33" i="8"/>
  <c r="H31" i="8"/>
  <c r="H27" i="8"/>
  <c r="H26" i="8"/>
  <c r="H25" i="8"/>
  <c r="H23" i="8"/>
  <c r="H19" i="8"/>
  <c r="H18" i="8"/>
  <c r="H17" i="8"/>
  <c r="H15" i="8"/>
  <c r="H11" i="8"/>
  <c r="H10" i="8"/>
  <c r="H9" i="8"/>
  <c r="H7" i="8"/>
  <c r="AF52" i="4" l="1"/>
  <c r="AF50" i="4"/>
  <c r="AF49" i="4"/>
  <c r="AF47" i="4"/>
  <c r="AF45" i="4" l="1"/>
  <c r="AF43" i="4"/>
  <c r="AF42" i="4"/>
  <c r="AF41" i="4"/>
  <c r="AF35" i="4"/>
  <c r="AF27" i="4"/>
  <c r="AF18" i="4"/>
  <c r="G53" i="4"/>
  <c r="AK53" i="4" s="1"/>
  <c r="F53" i="4"/>
  <c r="AJ53" i="4" s="1"/>
  <c r="E53" i="4"/>
  <c r="AI53" i="4" s="1"/>
  <c r="D53" i="4"/>
  <c r="AH53" i="4" s="1"/>
  <c r="C53" i="4"/>
  <c r="AG53" i="4" s="1"/>
  <c r="B53" i="4"/>
  <c r="AF53" i="4" s="1"/>
  <c r="R30" i="19" l="1"/>
  <c r="S30" i="19"/>
  <c r="T30" i="19"/>
  <c r="U30" i="19"/>
  <c r="V30" i="19"/>
  <c r="W30" i="19"/>
  <c r="R31" i="19"/>
  <c r="S31" i="19"/>
  <c r="T31" i="19"/>
  <c r="U31" i="19"/>
  <c r="V31" i="19"/>
  <c r="W31" i="19"/>
  <c r="R32" i="19"/>
  <c r="S32" i="19"/>
  <c r="T32" i="19"/>
  <c r="U32" i="19"/>
  <c r="V32" i="19"/>
  <c r="W32" i="19"/>
  <c r="R33" i="19"/>
  <c r="S33" i="19"/>
  <c r="T33" i="19"/>
  <c r="U33" i="19"/>
  <c r="V33" i="19"/>
  <c r="W33" i="19"/>
  <c r="R34" i="19"/>
  <c r="S34" i="19"/>
  <c r="T34" i="19"/>
  <c r="U34" i="19"/>
  <c r="V34" i="19"/>
  <c r="W34" i="19"/>
  <c r="R37" i="19"/>
  <c r="S37" i="19"/>
  <c r="T37" i="19"/>
  <c r="U37" i="19"/>
  <c r="V37" i="19"/>
  <c r="W37" i="19"/>
  <c r="R38" i="19"/>
  <c r="S38" i="19"/>
  <c r="T38" i="19"/>
  <c r="U38" i="19"/>
  <c r="V38" i="19"/>
  <c r="W38" i="19"/>
  <c r="R39" i="19"/>
  <c r="S39" i="19"/>
  <c r="T39" i="19"/>
  <c r="U39" i="19"/>
  <c r="V39" i="19"/>
  <c r="W39" i="19"/>
  <c r="R40" i="19"/>
  <c r="S40" i="19"/>
  <c r="T40" i="19"/>
  <c r="U40" i="19"/>
  <c r="V40" i="19"/>
  <c r="W40" i="19"/>
  <c r="R41" i="19"/>
  <c r="S41" i="19"/>
  <c r="T41" i="19"/>
  <c r="U41" i="19"/>
  <c r="V41" i="19"/>
  <c r="W41" i="19"/>
  <c r="R42" i="19"/>
  <c r="S42" i="19"/>
  <c r="T42" i="19"/>
  <c r="U42" i="19"/>
  <c r="V42" i="19"/>
  <c r="W42" i="19"/>
  <c r="R43" i="19"/>
  <c r="S43" i="19"/>
  <c r="T43" i="19"/>
  <c r="U43" i="19"/>
  <c r="V43" i="19"/>
  <c r="W43" i="19"/>
  <c r="R44" i="19"/>
  <c r="S44" i="19"/>
  <c r="T44" i="19"/>
  <c r="U44" i="19"/>
  <c r="V44" i="19"/>
  <c r="W44" i="19"/>
  <c r="R45" i="19"/>
  <c r="S45" i="19"/>
  <c r="T45" i="19"/>
  <c r="U45" i="19"/>
  <c r="V45" i="19"/>
  <c r="W45" i="19"/>
  <c r="R46" i="19"/>
  <c r="S46" i="19"/>
  <c r="T46" i="19"/>
  <c r="U46" i="19"/>
  <c r="V46" i="19"/>
  <c r="W46" i="19"/>
  <c r="R47" i="19"/>
  <c r="S47" i="19"/>
  <c r="T47" i="19"/>
  <c r="U47" i="19"/>
  <c r="V47" i="19"/>
  <c r="W47" i="19"/>
  <c r="Q31" i="19"/>
  <c r="Q32" i="19"/>
  <c r="Q33" i="19"/>
  <c r="Q34" i="19"/>
  <c r="Q37" i="19"/>
  <c r="Q38" i="19"/>
  <c r="Q39" i="19"/>
  <c r="Q40" i="19"/>
  <c r="Q41" i="19"/>
  <c r="Q42" i="19"/>
  <c r="Q43" i="19"/>
  <c r="Q44" i="19"/>
  <c r="Q45" i="19"/>
  <c r="Q46" i="19"/>
  <c r="Q47" i="19"/>
  <c r="Q30" i="19"/>
  <c r="F38" i="19"/>
  <c r="F39" i="19"/>
  <c r="F40" i="19"/>
  <c r="D39" i="19"/>
  <c r="D40" i="19"/>
  <c r="D41" i="19"/>
  <c r="B31" i="19"/>
  <c r="C31" i="19"/>
  <c r="D31" i="19"/>
  <c r="E31" i="19"/>
  <c r="F31" i="19"/>
  <c r="G31" i="19"/>
  <c r="H31" i="19"/>
  <c r="B32" i="19"/>
  <c r="C32" i="19"/>
  <c r="D32" i="19"/>
  <c r="E32" i="19"/>
  <c r="F32" i="19"/>
  <c r="G32" i="19"/>
  <c r="H32" i="19"/>
  <c r="B33" i="19"/>
  <c r="C33" i="19"/>
  <c r="D33" i="19"/>
  <c r="E33" i="19"/>
  <c r="F33" i="19"/>
  <c r="G33" i="19"/>
  <c r="H33" i="19"/>
  <c r="B34" i="19"/>
  <c r="C34" i="19"/>
  <c r="D34" i="19"/>
  <c r="E34" i="19"/>
  <c r="F34" i="19"/>
  <c r="G34" i="19"/>
  <c r="H34" i="19"/>
  <c r="B37" i="19"/>
  <c r="C37" i="19"/>
  <c r="D37" i="19"/>
  <c r="E37" i="19"/>
  <c r="F37" i="19"/>
  <c r="G37" i="19"/>
  <c r="H37" i="19"/>
  <c r="B38" i="19"/>
  <c r="C38" i="19"/>
  <c r="D38" i="19"/>
  <c r="E38" i="19"/>
  <c r="G38" i="19"/>
  <c r="H38" i="19"/>
  <c r="B39" i="19"/>
  <c r="C39" i="19"/>
  <c r="E39" i="19"/>
  <c r="G39" i="19"/>
  <c r="H39" i="19"/>
  <c r="B40" i="19"/>
  <c r="C40" i="19"/>
  <c r="E40" i="19"/>
  <c r="G40" i="19"/>
  <c r="H40" i="19"/>
  <c r="B41" i="19"/>
  <c r="C41" i="19"/>
  <c r="E41" i="19"/>
  <c r="F41" i="19"/>
  <c r="G41" i="19"/>
  <c r="H41" i="19"/>
  <c r="B42" i="19"/>
  <c r="C42" i="19"/>
  <c r="D42" i="19"/>
  <c r="E42" i="19"/>
  <c r="F42" i="19"/>
  <c r="G42" i="19"/>
  <c r="H42" i="19"/>
  <c r="B43" i="19"/>
  <c r="C43" i="19"/>
  <c r="D43" i="19"/>
  <c r="E43" i="19"/>
  <c r="F43" i="19"/>
  <c r="G43" i="19"/>
  <c r="H43" i="19"/>
  <c r="B44" i="19"/>
  <c r="C44" i="19"/>
  <c r="D44" i="19"/>
  <c r="E44" i="19"/>
  <c r="F44" i="19"/>
  <c r="G44" i="19"/>
  <c r="H44" i="19"/>
  <c r="B45" i="19"/>
  <c r="C45" i="19"/>
  <c r="D45" i="19"/>
  <c r="E45" i="19"/>
  <c r="F45" i="19"/>
  <c r="G45" i="19"/>
  <c r="H45" i="19"/>
  <c r="B46" i="19"/>
  <c r="C46" i="19"/>
  <c r="D46" i="19"/>
  <c r="E46" i="19"/>
  <c r="F46" i="19"/>
  <c r="G46" i="19"/>
  <c r="H46" i="19"/>
  <c r="B47" i="19"/>
  <c r="C47" i="19"/>
  <c r="D47" i="19"/>
  <c r="E47" i="19"/>
  <c r="F47" i="19"/>
  <c r="G47" i="19"/>
  <c r="H47" i="19"/>
  <c r="C30" i="19"/>
  <c r="D30" i="19"/>
  <c r="E30" i="19"/>
  <c r="F30" i="19"/>
  <c r="G30" i="19"/>
  <c r="H30" i="19"/>
  <c r="B30" i="19"/>
  <c r="B7" i="8" l="1"/>
  <c r="C7" i="8"/>
  <c r="D7" i="8"/>
  <c r="E7" i="8"/>
  <c r="F7" i="8"/>
  <c r="G7" i="8"/>
  <c r="B9" i="8"/>
  <c r="C9" i="8"/>
  <c r="D9" i="8"/>
  <c r="E9" i="8"/>
  <c r="F9" i="8"/>
  <c r="G9" i="8"/>
  <c r="C10" i="8"/>
  <c r="D10" i="8"/>
  <c r="E10" i="8"/>
  <c r="F10" i="8"/>
  <c r="G10" i="8"/>
  <c r="C11" i="8"/>
  <c r="D11" i="8"/>
  <c r="E11" i="8"/>
  <c r="F11" i="8"/>
  <c r="G11" i="8"/>
  <c r="B15" i="8"/>
  <c r="C15" i="8"/>
  <c r="D15" i="8"/>
  <c r="E15" i="8"/>
  <c r="F15" i="8"/>
  <c r="G15" i="8"/>
  <c r="B17" i="8"/>
  <c r="C17" i="8"/>
  <c r="D17" i="8"/>
  <c r="E17" i="8"/>
  <c r="F17" i="8"/>
  <c r="G17" i="8"/>
  <c r="C18" i="8"/>
  <c r="D18" i="8"/>
  <c r="E18" i="8"/>
  <c r="F18" i="8"/>
  <c r="G18" i="8"/>
  <c r="C19" i="8"/>
  <c r="D19" i="8"/>
  <c r="E19" i="8"/>
  <c r="F19" i="8"/>
  <c r="G19" i="8"/>
  <c r="B23" i="8"/>
  <c r="C23" i="8"/>
  <c r="D23" i="8"/>
  <c r="E23" i="8"/>
  <c r="F23" i="8"/>
  <c r="G23" i="8"/>
  <c r="B25" i="8"/>
  <c r="C25" i="8"/>
  <c r="D25" i="8"/>
  <c r="E25" i="8"/>
  <c r="F25" i="8"/>
  <c r="G25" i="8"/>
  <c r="C26" i="8"/>
  <c r="D26" i="8"/>
  <c r="E26" i="8"/>
  <c r="F26" i="8"/>
  <c r="G26" i="8"/>
  <c r="C27" i="8"/>
  <c r="D27" i="8"/>
  <c r="E27" i="8"/>
  <c r="F27" i="8"/>
  <c r="G27" i="8"/>
  <c r="B31" i="8"/>
  <c r="C31" i="8"/>
  <c r="D31" i="8"/>
  <c r="E31" i="8"/>
  <c r="F31" i="8"/>
  <c r="G31" i="8"/>
  <c r="B33" i="8"/>
  <c r="C33" i="8"/>
  <c r="D33" i="8"/>
  <c r="E33" i="8"/>
  <c r="F33" i="8"/>
  <c r="G33" i="8"/>
  <c r="C34" i="8"/>
  <c r="D34" i="8"/>
  <c r="E34" i="8"/>
  <c r="F34" i="8"/>
  <c r="G34" i="8"/>
  <c r="C35" i="8"/>
  <c r="D35" i="8"/>
  <c r="E35" i="8"/>
  <c r="F35" i="8"/>
  <c r="G35" i="8"/>
  <c r="B39" i="8"/>
  <c r="C39" i="8"/>
  <c r="D39" i="8"/>
  <c r="E39" i="8"/>
  <c r="F39" i="8"/>
  <c r="G39" i="8"/>
  <c r="B41" i="8"/>
  <c r="C41" i="8"/>
  <c r="D41" i="8"/>
  <c r="E41" i="8"/>
  <c r="F41" i="8"/>
  <c r="G41" i="8"/>
  <c r="C42" i="8"/>
  <c r="D42" i="8"/>
  <c r="E42" i="8"/>
  <c r="F42" i="8"/>
  <c r="G42" i="8"/>
  <c r="C43" i="8"/>
  <c r="D43" i="8"/>
  <c r="E43" i="8"/>
  <c r="F43" i="8"/>
  <c r="G43" i="8"/>
  <c r="B47" i="8"/>
  <c r="C47" i="8"/>
  <c r="D47" i="8"/>
  <c r="E47" i="8"/>
  <c r="F47" i="8"/>
  <c r="G47" i="8"/>
  <c r="B49" i="8"/>
  <c r="C49" i="8"/>
  <c r="D49" i="8"/>
  <c r="E49" i="8"/>
  <c r="F49" i="8"/>
  <c r="G49" i="8"/>
  <c r="C50" i="8"/>
  <c r="D50" i="8"/>
  <c r="E50" i="8"/>
  <c r="F50" i="8"/>
  <c r="G50" i="8"/>
  <c r="C51" i="8"/>
  <c r="D51" i="8"/>
  <c r="E51" i="8"/>
  <c r="F51" i="8"/>
  <c r="G51" i="8"/>
  <c r="B55" i="8"/>
  <c r="C55" i="8"/>
  <c r="D55" i="8"/>
  <c r="E55" i="8"/>
  <c r="F55" i="8"/>
  <c r="G55" i="8"/>
  <c r="B57" i="8"/>
  <c r="C57" i="8"/>
  <c r="D57" i="8"/>
  <c r="E57" i="8"/>
  <c r="F57" i="8"/>
  <c r="G57" i="8"/>
  <c r="C58" i="8"/>
  <c r="D58" i="8"/>
  <c r="E58" i="8"/>
  <c r="F58" i="8"/>
  <c r="G58" i="8"/>
  <c r="C59" i="8"/>
  <c r="D59" i="8"/>
  <c r="E59" i="8"/>
  <c r="F59" i="8"/>
  <c r="G59" i="8"/>
  <c r="B63" i="8"/>
  <c r="C63" i="8"/>
  <c r="D63" i="8"/>
  <c r="E63" i="8"/>
  <c r="F63" i="8"/>
  <c r="G63" i="8"/>
  <c r="B65" i="8"/>
  <c r="C65" i="8"/>
  <c r="D65" i="8"/>
  <c r="E65" i="8"/>
  <c r="F65" i="8"/>
  <c r="G65" i="8"/>
  <c r="C66" i="8"/>
  <c r="D66" i="8"/>
  <c r="E66" i="8"/>
  <c r="F66" i="8"/>
  <c r="G66" i="8"/>
  <c r="C67" i="8"/>
  <c r="D67" i="8"/>
  <c r="E67" i="8"/>
  <c r="F67" i="8"/>
  <c r="G67" i="8"/>
  <c r="B71" i="8"/>
  <c r="C71" i="8"/>
  <c r="D71" i="8"/>
  <c r="E71" i="8"/>
  <c r="F71" i="8"/>
  <c r="G71" i="8"/>
  <c r="B73" i="8"/>
  <c r="C73" i="8"/>
  <c r="D73" i="8"/>
  <c r="E73" i="8"/>
  <c r="F73" i="8"/>
  <c r="G73" i="8"/>
  <c r="C74" i="8"/>
  <c r="D74" i="8"/>
  <c r="E74" i="8"/>
  <c r="F74" i="8"/>
  <c r="G74" i="8"/>
  <c r="C75" i="8"/>
  <c r="D75" i="8"/>
  <c r="E75" i="8"/>
  <c r="F75" i="8"/>
  <c r="G75" i="8"/>
</calcChain>
</file>

<file path=xl/sharedStrings.xml><?xml version="1.0" encoding="utf-8"?>
<sst xmlns="http://schemas.openxmlformats.org/spreadsheetml/2006/main" count="671" uniqueCount="236">
  <si>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</si>
  <si>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</si>
  <si>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</si>
  <si>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</si>
  <si>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</si>
  <si>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</si>
  <si>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</si>
  <si>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</si>
  <si>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</si>
  <si>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</si>
  <si>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New South Wales</t>
  </si>
  <si>
    <t>Charles Sturt University</t>
  </si>
  <si>
    <t>Macquarie University</t>
  </si>
  <si>
    <t>Southern Cross University</t>
  </si>
  <si>
    <t>The University of New England</t>
  </si>
  <si>
    <t>The University of New South Wales</t>
  </si>
  <si>
    <t>The University of Newcastle</t>
  </si>
  <si>
    <t>The University of Sydney</t>
  </si>
  <si>
    <t>University of Technology, Sydney</t>
  </si>
  <si>
    <t>University of Western Sydney</t>
  </si>
  <si>
    <t>University of Wollongong</t>
  </si>
  <si>
    <t>Victoria</t>
  </si>
  <si>
    <t>La Trobe University</t>
  </si>
  <si>
    <t>Monash University</t>
  </si>
  <si>
    <t>RMIT University</t>
  </si>
  <si>
    <t>Swinburne University of Technology</t>
  </si>
  <si>
    <t>The University of Melbourne</t>
  </si>
  <si>
    <t>Victoria University</t>
  </si>
  <si>
    <t>Queensland</t>
  </si>
  <si>
    <t>Central Queensland University</t>
  </si>
  <si>
    <t>Griffith University</t>
  </si>
  <si>
    <t>James Cook University</t>
  </si>
  <si>
    <t>Queensland University of Technology</t>
  </si>
  <si>
    <t>The University of Queensland</t>
  </si>
  <si>
    <t>University of Southern Queensland</t>
  </si>
  <si>
    <t>University of the Sunshine Coast</t>
  </si>
  <si>
    <t>Western Australia</t>
  </si>
  <si>
    <t>Curtin University of Technology</t>
  </si>
  <si>
    <t>Edith Cowan University</t>
  </si>
  <si>
    <t>Murdoch University</t>
  </si>
  <si>
    <t>The University of Western Australia</t>
  </si>
  <si>
    <t>South Australia</t>
  </si>
  <si>
    <t>The University of Adelaide</t>
  </si>
  <si>
    <t>University of South Australia</t>
  </si>
  <si>
    <t>Tasmania</t>
  </si>
  <si>
    <t>University of Tasmania</t>
  </si>
  <si>
    <t>Northern Territory</t>
  </si>
  <si>
    <t>Charles Darwin University</t>
  </si>
  <si>
    <t>Australian Capital Territory</t>
  </si>
  <si>
    <t>The Australian National University</t>
  </si>
  <si>
    <t>University of Canberra</t>
  </si>
  <si>
    <t>Multi-State</t>
  </si>
  <si>
    <t>Australian Catholic University</t>
  </si>
  <si>
    <t>The University of Notre Dame Australia</t>
  </si>
  <si>
    <t>Gender</t>
  </si>
  <si>
    <t>CONTENTS</t>
  </si>
  <si>
    <t>&lt;Back to contents&gt;</t>
  </si>
  <si>
    <t xml:space="preserve"> &lt;Back to contents&gt;</t>
  </si>
  <si>
    <t>Deakin University</t>
  </si>
  <si>
    <t>AUSTRALIA</t>
  </si>
  <si>
    <t>Offer rate</t>
  </si>
  <si>
    <t>Acceptance rate</t>
  </si>
  <si>
    <t>VICTORIA</t>
  </si>
  <si>
    <t>QUEENSLAND</t>
  </si>
  <si>
    <t>WESTERN AUSTRALIA</t>
  </si>
  <si>
    <t>TASMANIA</t>
  </si>
  <si>
    <t>Non-Year 12</t>
  </si>
  <si>
    <t>Current Year 12</t>
  </si>
  <si>
    <t>Female</t>
  </si>
  <si>
    <t>Male</t>
  </si>
  <si>
    <t>Indigenous status</t>
  </si>
  <si>
    <t>SES</t>
  </si>
  <si>
    <t>High SES</t>
  </si>
  <si>
    <t>Medium SES</t>
  </si>
  <si>
    <t>Low SES</t>
  </si>
  <si>
    <t>FIELD OF EDUCATION </t>
  </si>
  <si>
    <t xml:space="preserve"> All low SES applicants </t>
  </si>
  <si>
    <t>Medical Studies</t>
  </si>
  <si>
    <t>Nursing</t>
  </si>
  <si>
    <t>Dental Studies</t>
  </si>
  <si>
    <t>Veterinary Studies</t>
  </si>
  <si>
    <t>Total</t>
  </si>
  <si>
    <t xml:space="preserve"> All medium SES applicants </t>
  </si>
  <si>
    <t xml:space="preserve"> All high SES applicants </t>
  </si>
  <si>
    <t>Health Other</t>
  </si>
  <si>
    <t xml:space="preserve"> Metropolitan applicants </t>
  </si>
  <si>
    <t xml:space="preserve"> Non-Metropolitan Applicants </t>
  </si>
  <si>
    <t>FIELD OF EDUCATION</t>
  </si>
  <si>
    <t>Vic.</t>
  </si>
  <si>
    <t>Qld</t>
  </si>
  <si>
    <t>WA</t>
  </si>
  <si>
    <t>Tas.</t>
  </si>
  <si>
    <t>Australia</t>
  </si>
  <si>
    <t>90.05 or more</t>
  </si>
  <si>
    <t>80.05-90.00</t>
  </si>
  <si>
    <t>70.05-80.00</t>
  </si>
  <si>
    <t>60.05-70.00</t>
  </si>
  <si>
    <t>50.05-60.00</t>
  </si>
  <si>
    <t xml:space="preserve">Total </t>
  </si>
  <si>
    <t>Applications</t>
  </si>
  <si>
    <t>Offers</t>
  </si>
  <si>
    <t>Offer rates</t>
  </si>
  <si>
    <t>Flinders University of South Australia</t>
  </si>
  <si>
    <t>Offer Rates</t>
  </si>
  <si>
    <t>NOTES</t>
  </si>
  <si>
    <t>Metropolitan</t>
  </si>
  <si>
    <t>Non-Metropolitan</t>
  </si>
  <si>
    <t>Age</t>
  </si>
  <si>
    <t>20-24</t>
  </si>
  <si>
    <t>25-39</t>
  </si>
  <si>
    <t>40 and over</t>
  </si>
  <si>
    <t>Home state</t>
  </si>
  <si>
    <t>50.00 or less</t>
  </si>
  <si>
    <t>Year 12 status</t>
  </si>
  <si>
    <t>Indigenous</t>
  </si>
  <si>
    <t>Non-Indigenous</t>
  </si>
  <si>
    <t>Regionality</t>
  </si>
  <si>
    <t>ATAR</t>
  </si>
  <si>
    <t>% change in applications</t>
  </si>
  <si>
    <t>% change in offers</t>
  </si>
  <si>
    <t>Acceptance Rates</t>
  </si>
  <si>
    <t>19 and under</t>
  </si>
  <si>
    <t>Interstate / overseas</t>
  </si>
  <si>
    <t xml:space="preserve">2. Applicants with invalid or missing information have not been presented in the table. </t>
  </si>
  <si>
    <t xml:space="preserve">Notes: </t>
  </si>
  <si>
    <t>Notes:</t>
  </si>
  <si>
    <t>2. Society and Culture includes a broad range of subject areas including Behavioural Science, Law, Language &amp; Literature, Economics &amp; Econometrics.</t>
  </si>
  <si>
    <t>Acceptances</t>
  </si>
  <si>
    <t>1. Acceptances exclude deferrals.</t>
  </si>
  <si>
    <t>Note: Acceptances exclude deferrals.</t>
  </si>
  <si>
    <t>3. Hospitality and Mixed Field Programs are not shown due to the small number of applications, offers and acceptances. Hence, the total number of applications, offers and acceptances do not equal the sum of applications/offers/acceptances by broad field of education in the above table.</t>
  </si>
  <si>
    <t>Group of Eight</t>
  </si>
  <si>
    <t xml:space="preserve">     Monash University</t>
  </si>
  <si>
    <t xml:space="preserve">     The Australian National University</t>
  </si>
  <si>
    <t xml:space="preserve">     The University of Adelaide</t>
  </si>
  <si>
    <t xml:space="preserve">     The University of Melbourne</t>
  </si>
  <si>
    <t xml:space="preserve">     The University of New South Wales</t>
  </si>
  <si>
    <t xml:space="preserve">     The University of Queensland</t>
  </si>
  <si>
    <t xml:space="preserve">     The University of Sydney</t>
  </si>
  <si>
    <t xml:space="preserve">     The University of Western Australia</t>
  </si>
  <si>
    <t>Innovative Research Universities</t>
  </si>
  <si>
    <t xml:space="preserve">      Charles Darwin University</t>
  </si>
  <si>
    <t xml:space="preserve">      Flinders University of South Australia</t>
  </si>
  <si>
    <t xml:space="preserve">      Griffith University</t>
  </si>
  <si>
    <t xml:space="preserve">      James Cook University</t>
  </si>
  <si>
    <t xml:space="preserve">      La Trobe University</t>
  </si>
  <si>
    <t xml:space="preserve">      Murdoch University</t>
  </si>
  <si>
    <t>Australian Technology Network</t>
  </si>
  <si>
    <t xml:space="preserve">      Curtin University of Technology</t>
  </si>
  <si>
    <t xml:space="preserve">      RMIT University</t>
  </si>
  <si>
    <t xml:space="preserve">      University of South Australia</t>
  </si>
  <si>
    <r>
      <t xml:space="preserve">      University of Technology, Sydney</t>
    </r>
    <r>
      <rPr>
        <b/>
        <sz val="11"/>
        <rFont val="Calibri"/>
        <family val="2"/>
      </rPr>
      <t xml:space="preserve"> </t>
    </r>
  </si>
  <si>
    <t>Regional Universities Network</t>
  </si>
  <si>
    <t xml:space="preserve">     Central Queensland University</t>
  </si>
  <si>
    <t xml:space="preserve">     Southern Cross University </t>
  </si>
  <si>
    <t xml:space="preserve">     University of New England</t>
  </si>
  <si>
    <t xml:space="preserve">     University of Southern Queensland</t>
  </si>
  <si>
    <t xml:space="preserve">     University of the Sunshine Coast</t>
  </si>
  <si>
    <t>Federation University of Australia</t>
  </si>
  <si>
    <t xml:space="preserve">     Federation University of Australia</t>
  </si>
  <si>
    <t>Tables do not always sum to reported totals due to the exclusion of invalid or missing information.</t>
  </si>
  <si>
    <t>Australia Capital Territory</t>
  </si>
  <si>
    <t xml:space="preserve">SOUTH AUSTRALIA </t>
  </si>
  <si>
    <t>NEW SOUTH WALES</t>
  </si>
  <si>
    <t>AUSTRALIAN CAPITAL TERRITORY</t>
  </si>
  <si>
    <t>NORTHERN TERRITORY</t>
  </si>
  <si>
    <t xml:space="preserve">NEW SOUTH WALES </t>
  </si>
  <si>
    <t>4. Offer rates are expressed as the number of offers as a percentage of number of applicants.</t>
  </si>
  <si>
    <t xml:space="preserve">4. Offer rates are expressed as the number of offers as a percentage of number of applicants.  </t>
  </si>
  <si>
    <t>NSW</t>
  </si>
  <si>
    <t>SA</t>
  </si>
  <si>
    <t>ACT</t>
  </si>
  <si>
    <t>NT</t>
  </si>
  <si>
    <t>Australia*</t>
  </si>
  <si>
    <t>2. * Australia totals include missing/unknown postcodes which cannot be assigned to a state/territory.</t>
  </si>
  <si>
    <t>2. * Totals exclude missing/unknown postcodes which cannot be assigned to an SES.</t>
  </si>
  <si>
    <t>Total *</t>
  </si>
  <si>
    <t>Table A11 University Group / Type of University</t>
  </si>
  <si>
    <t>AUSTRALIAN CAPITAL TERROTRY</t>
  </si>
  <si>
    <t>1. Offer rates is the proportion of applicants with at least one valid preference (both TAC and direct applicants data combined) who receive an offer.  Given that offers may result from lower order preferences, offer rates for certain institutions may exceed 100%.</t>
  </si>
  <si>
    <t>Combined Applications, Offers and Offer Rates</t>
  </si>
  <si>
    <t>Acceptance rates</t>
  </si>
  <si>
    <t>3. Australia totals include missing/unknown postcodes which cannot be assigned to a state/territory.</t>
  </si>
  <si>
    <t xml:space="preserve">Unless otherwise specified, all data relates to domestic applications, offers and acceptances made through Tertiary Admissions Centres </t>
  </si>
  <si>
    <t>as well as made directly to universities for undergraduate Commonwealth-supported places.</t>
  </si>
  <si>
    <t>2. The University of Notre Dame accepts only direct applications as it is not part of the Tertiary Institutions Service Centre in Western Australia.</t>
  </si>
  <si>
    <t>Environmental Studies</t>
  </si>
  <si>
    <t>Agriculture and other Related Studies</t>
  </si>
  <si>
    <t xml:space="preserve">      The University of Western Sydney</t>
  </si>
  <si>
    <t>Table A6 Applications, offers and acceptances by region by field of education, 2020 Including Qld TAC</t>
  </si>
  <si>
    <t>Table A9.2 Share of current Year 12 applications, offers and acceptances by SES, 2020 Including Qld TAC</t>
  </si>
  <si>
    <r>
      <t>2019</t>
    </r>
    <r>
      <rPr>
        <vertAlign val="superscript"/>
        <sz val="9"/>
        <rFont val="Arial"/>
        <family val="2"/>
      </rPr>
      <t>a</t>
    </r>
    <r>
      <rPr>
        <sz val="9"/>
        <rFont val="Arial"/>
        <family val="2"/>
      </rPr>
      <t xml:space="preserve"> denotes including Qld TAC data</t>
    </r>
  </si>
  <si>
    <r>
      <t>2019</t>
    </r>
    <r>
      <rPr>
        <vertAlign val="superscript"/>
        <sz val="9"/>
        <rFont val="Arial"/>
        <family val="2"/>
      </rPr>
      <t>b</t>
    </r>
    <r>
      <rPr>
        <sz val="9"/>
        <rFont val="Arial"/>
        <family val="2"/>
      </rPr>
      <t xml:space="preserve"> denotes excluding Qld TAC data</t>
    </r>
  </si>
  <si>
    <r>
      <t>2020</t>
    </r>
    <r>
      <rPr>
        <vertAlign val="superscript"/>
        <sz val="9"/>
        <rFont val="Arial"/>
        <family val="2"/>
      </rPr>
      <t>a</t>
    </r>
    <r>
      <rPr>
        <sz val="9"/>
        <rFont val="Arial"/>
        <family val="2"/>
      </rPr>
      <t xml:space="preserve"> denotes including Qld TAC data</t>
    </r>
  </si>
  <si>
    <r>
      <t>2020</t>
    </r>
    <r>
      <rPr>
        <vertAlign val="superscript"/>
        <sz val="9"/>
        <rFont val="Arial"/>
        <family val="2"/>
      </rPr>
      <t>b</t>
    </r>
    <r>
      <rPr>
        <sz val="9"/>
        <rFont val="Arial"/>
        <family val="2"/>
      </rPr>
      <t xml:space="preserve"> denotes excluding Qld TAC data</t>
    </r>
  </si>
  <si>
    <r>
      <t>2020</t>
    </r>
    <r>
      <rPr>
        <b/>
        <vertAlign val="superscript"/>
        <sz val="11"/>
        <color theme="1"/>
        <rFont val="Calibri"/>
        <family val="2"/>
        <scheme val="minor"/>
      </rPr>
      <t>b</t>
    </r>
  </si>
  <si>
    <r>
      <t>2019</t>
    </r>
    <r>
      <rPr>
        <b/>
        <vertAlign val="superscript"/>
        <sz val="11"/>
        <color theme="1"/>
        <rFont val="Calibri"/>
        <family val="2"/>
        <scheme val="minor"/>
      </rPr>
      <t>b</t>
    </r>
  </si>
  <si>
    <r>
      <t>2020</t>
    </r>
    <r>
      <rPr>
        <b/>
        <vertAlign val="superscript"/>
        <sz val="11"/>
        <color theme="1"/>
        <rFont val="Calibri"/>
        <family val="2"/>
        <scheme val="minor"/>
      </rPr>
      <t>a</t>
    </r>
  </si>
  <si>
    <r>
      <t>2019</t>
    </r>
    <r>
      <rPr>
        <b/>
        <vertAlign val="superscript"/>
        <sz val="11"/>
        <color theme="1"/>
        <rFont val="Calibri"/>
        <family val="2"/>
        <scheme val="minor"/>
      </rPr>
      <t>a</t>
    </r>
  </si>
  <si>
    <t xml:space="preserve">                                                                   </t>
  </si>
  <si>
    <t>Table A1 Applications, offers and acceptances by state, 2011-2021</t>
  </si>
  <si>
    <r>
      <t>2021</t>
    </r>
    <r>
      <rPr>
        <b/>
        <vertAlign val="superscript"/>
        <sz val="11"/>
        <color theme="1"/>
        <rFont val="Calibri"/>
        <family val="2"/>
        <scheme val="minor"/>
      </rPr>
      <t>b</t>
    </r>
  </si>
  <si>
    <r>
      <t>2021</t>
    </r>
    <r>
      <rPr>
        <b/>
        <vertAlign val="superscript"/>
        <sz val="11"/>
        <color theme="1"/>
        <rFont val="Calibri"/>
        <family val="2"/>
        <scheme val="minor"/>
      </rPr>
      <t>a</t>
    </r>
  </si>
  <si>
    <t>Table A2 Applications and offers and acceptances by Year 12 status, age, gender, and home state/interstate, by state, 20201 Including Qld TAC</t>
  </si>
  <si>
    <t>Table A3 Applications, offers and acceptances by under-represented groups, by state, 2021 Including Qld TAC</t>
  </si>
  <si>
    <t>Table A4.1 Applications, offers and acceptances by field of education, 2010-2021</t>
  </si>
  <si>
    <t>Table A4.2 Offer rates and acceptance rates by field of education, 2010-2021</t>
  </si>
  <si>
    <t>Table A5 Applicants offers and acceptances by SES by field of education, 2021 Including Qld TAC</t>
  </si>
  <si>
    <t>Table A7 Applications, offers and acceptances by Indigenous status by field of education, 2021 Including Qld TAC</t>
  </si>
  <si>
    <t>Table A8.1 Current Year 12 applications, offers and acceptances by state by ATAR, 2021 Including Qld TAC</t>
  </si>
  <si>
    <t>Table A8.2 Current Year 12 offer rates and acceptances rates by state by ATAR, 2021 Including Qld TAC</t>
  </si>
  <si>
    <t>Table A9.1 Current Year 12 applications, offers and acceptances by SES, 2021 Including Qld TAC</t>
  </si>
  <si>
    <t>Table A10 Combined Applicants, offers and offer rates by institution, 2010-2021</t>
  </si>
  <si>
    <t xml:space="preserve">      Deakin University</t>
  </si>
  <si>
    <t xml:space="preserve">     Charles Sturt University</t>
  </si>
  <si>
    <t>Note:  The following Table A universities are not aligned to a university group: Australian Catholic University; Edith Cowan University; Macquarie University; Swinburne University of Technology; University of Canberra; University of Newcastle; University of Tasmania;  University of Wollongong; and Victoria University.</t>
  </si>
  <si>
    <t>Deakin University joined the Australian Technology Network universities on 8 December 2020</t>
  </si>
  <si>
    <t>Table A2 Applications and offers and acceptances by Year 12 status, age, gender, and home state/interstate, by state, 2021</t>
  </si>
  <si>
    <t>Table A3 Applications, offers and acceptances by under-represented groups, by state, 2021</t>
  </si>
  <si>
    <t>Table A5 Applications, offers and acceptances by SES by field of education, 2021</t>
  </si>
  <si>
    <t>Table A6 Applications, offers and acceptances by region by field of education, 2021</t>
  </si>
  <si>
    <t>Table A7 Applications, offers and acceptances by Indigenous status by field of education, 2021</t>
  </si>
  <si>
    <t>Table A8.1 Current Year 12 applications, offers and acceptances by state by ATAR, 2021</t>
  </si>
  <si>
    <t>Table A8.2 Current Year 12 offer rates and acceptances rates by state by ATAR, 2021</t>
  </si>
  <si>
    <t>Table A9.1 Current Year 12 applications, offers and acceptances by SES, 2021</t>
  </si>
  <si>
    <t>Table A9.2 Share of current Year 12 applications, offers and acceptances by SES, 2021</t>
  </si>
  <si>
    <t>Table A10 Combined Applications, offers and offer rates by institution, 2010-2021</t>
  </si>
  <si>
    <t>Undergraduate Applications, Offers and Acceptances, 2021</t>
  </si>
  <si>
    <r>
      <t>2021</t>
    </r>
    <r>
      <rPr>
        <vertAlign val="superscript"/>
        <sz val="9"/>
        <rFont val="Arial"/>
        <family val="2"/>
      </rPr>
      <t>a</t>
    </r>
    <r>
      <rPr>
        <sz val="9"/>
        <rFont val="Arial"/>
        <family val="2"/>
      </rPr>
      <t xml:space="preserve"> denotes including Qld TAC data</t>
    </r>
  </si>
  <si>
    <r>
      <t>2021</t>
    </r>
    <r>
      <rPr>
        <vertAlign val="superscript"/>
        <sz val="9"/>
        <rFont val="Arial"/>
        <family val="2"/>
      </rPr>
      <t>b</t>
    </r>
    <r>
      <rPr>
        <sz val="9"/>
        <rFont val="Arial"/>
        <family val="2"/>
      </rPr>
      <t xml:space="preserve"> denotes excluding Qld TAC data</t>
    </r>
  </si>
  <si>
    <t>2019a denotes including Qld TAC data</t>
  </si>
  <si>
    <t>2019b denotes excluding Qld TAC data</t>
  </si>
  <si>
    <t>2020a denotes including Qld TAC data</t>
  </si>
  <si>
    <t>2020b denotes excluding Qld TAC data</t>
  </si>
  <si>
    <t>2021a denotes including Qld TAC data</t>
  </si>
  <si>
    <t>2021b denotes excluding Qld TAC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</si>
</sst>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0000"/>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b/>
      <sz val="10"/>
      <name val="Arial"/>
      <family val="2"/>
    </font>
    <font>
      <sz val="20"/>
      <name val="Tw Cen MT"/>
      <family val="2"/>
    </font>
    <font>
      <sz val="10"/>
      <name val="Tw Cen MT"/>
      <family val="2"/>
    </font>
    <font>
      <u/>
      <sz val="10"/>
      <color indexed="12"/>
      <name val="Arial"/>
      <family val="2"/>
    </font>
    <font>
      <sz val="10"/>
      <name val="Calibri"/>
      <family val="2"/>
    </font>
    <font>
      <b/>
      <sz val="10"/>
      <name val="Calibri"/>
      <family val="2"/>
    </font>
    <font>
      <sz val="8"/>
      <name val="Calibri"/>
      <family val="2"/>
    </font>
    <font>
      <i/>
      <sz val="10"/>
      <name val="Calibri"/>
      <family val="2"/>
    </font>
    <font>
      <b/>
      <sz val="11"/>
      <name val="Calibri"/>
      <family val="2"/>
    </font>
    <font>
      <sz val="11"/>
      <name val="Calibri"/>
      <family val="2"/>
    </font>
    <font>
      <i/>
      <sz val="10"/>
      <name val="Arial"/>
      <family val="2"/>
    </font>
    <font>
      <b/>
      <i/>
      <sz val="10"/>
      <name val="Arial"/>
      <family val="2"/>
    </font>
    <font>
      <sz val="9"/>
      <name val="Calibri"/>
      <family val="2"/>
    </font>
    <font>
      <i/>
      <sz val="9"/>
      <name val="Calibri"/>
      <family val="2"/>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0"/>
      <name val="Arial"/>
      <family val="2"/>
    </font>
    <font>
      <b/>
      <sz val="14"/>
      <name val="Calibri"/>
      <family val="2"/>
      <scheme val="minor"/>
    </font>
    <font>
      <sz val="10"/>
      <color theme="0"/>
      <name val="Calibri"/>
      <family val="2"/>
      <scheme val="minor"/>
    </font>
    <font>
      <b/>
      <sz val="11"/>
      <name val="Calibri"/>
      <family val="2"/>
      <scheme val="minor"/>
    </font>
    <font>
      <sz val="12"/>
      <color theme="0"/>
      <name val="Arial"/>
      <family val="2"/>
    </font>
    <font>
      <sz val="10"/>
      <name val="Calibri"/>
      <family val="2"/>
      <scheme val="minor"/>
    </font>
    <font>
      <i/>
      <sz val="10"/>
      <color theme="1"/>
      <name val="Calibri"/>
      <family val="2"/>
      <scheme val="minor"/>
    </font>
    <font>
      <b/>
      <sz val="10"/>
      <name val="Calibri"/>
      <family val="2"/>
      <scheme val="minor"/>
    </font>
    <font>
      <b/>
      <sz val="12"/>
      <color theme="0"/>
      <name val="Calibri"/>
      <family val="2"/>
      <scheme val="minor"/>
    </font>
    <font>
      <sz val="10"/>
      <color rgb="FFFF0000"/>
      <name val="Arial"/>
      <family val="2"/>
    </font>
    <font>
      <b/>
      <sz val="10"/>
      <color theme="1"/>
      <name val="Calibri"/>
      <family val="2"/>
      <scheme val="minor"/>
    </font>
    <font>
      <sz val="10"/>
      <color rgb="FF000000"/>
      <name val="Calibri"/>
      <family val="2"/>
      <scheme val="minor"/>
    </font>
    <font>
      <sz val="14"/>
      <name val="Calibri"/>
      <family val="2"/>
      <scheme val="minor"/>
    </font>
    <font>
      <u/>
      <sz val="10"/>
      <color indexed="12"/>
      <name val="Calibri"/>
      <family val="2"/>
      <scheme val="minor"/>
    </font>
    <font>
      <sz val="10"/>
      <color rgb="FFFF0000"/>
      <name val="Calibri"/>
      <family val="2"/>
      <scheme val="minor"/>
    </font>
    <font>
      <sz val="8"/>
      <name val="Calibri"/>
      <family val="2"/>
      <scheme val="minor"/>
    </font>
    <font>
      <i/>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4"/>
      <name val="Arial"/>
      <family val="2"/>
    </font>
    <font>
      <sz val="9"/>
      <name val="Arial"/>
      <family val="2"/>
    </font>
    <font>
      <sz val="10"/>
      <color rgb="FF0070C0"/>
      <name val="Arial"/>
      <family val="2"/>
    </font>
    <font>
      <u/>
      <sz val="10"/>
      <color rgb="FF0070C0"/>
      <name val="Arial"/>
      <family val="2"/>
    </font>
    <font>
      <sz val="10"/>
      <color theme="5"/>
      <name val="Arial"/>
      <family val="2"/>
    </font>
    <font>
      <sz val="10"/>
      <color rgb="FF00B050"/>
      <name val="Arial"/>
      <family val="2"/>
    </font>
    <font>
      <b/>
      <sz val="10"/>
      <color rgb="FF000000"/>
      <name val="Calibri"/>
      <family val="2"/>
      <scheme val="minor"/>
    </font>
    <font>
      <sz val="10"/>
      <color theme="1"/>
      <name val="Calibri"/>
      <family val="2"/>
      <scheme val="minor"/>
    </font>
    <font>
      <b/>
      <sz val="10"/>
      <color rgb="FFFF0000"/>
      <name val="Calibri"/>
      <family val="2"/>
      <scheme val="minor"/>
    </font>
    <font>
      <b/>
      <vertAlign val="superscript"/>
      <sz val="11"/>
      <color theme="1"/>
      <name val="Calibri"/>
      <family val="2"/>
      <scheme val="minor"/>
    </font>
    <font>
      <vertAlign val="superscript"/>
      <sz val="9"/>
      <name val="Arial"/>
      <family val="2"/>
    </font>
    <font>
      <sz val="10"/>
      <color theme="1"/>
      <name val="Arial"/>
      <family val="2"/>
    </font>
    <font>
      <sz val="8"/>
      <color rgb="FFFF0000"/>
      <name val="Calibri"/>
      <family val="2"/>
    </font>
  </fonts>
  <fills count="37">
    <fill>
      <patternFill patternType="none"/>
    </fill>
    <fill>
      <patternFill patternType="gray125"/>
    </fill>
    <fill>
      <patternFill patternType="solid">
        <fgColor rgb="FFFFC000"/>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theme="1"/>
      </left>
      <right style="thick">
        <color indexed="64"/>
      </right>
      <top style="medium">
        <color theme="1"/>
      </top>
      <bottom/>
      <diagonal/>
    </border>
    <border>
      <left/>
      <right style="medium">
        <color theme="1"/>
      </right>
      <top style="medium">
        <color theme="1"/>
      </top>
      <bottom/>
      <diagonal/>
    </border>
    <border>
      <left style="medium">
        <color theme="1"/>
      </left>
      <right style="thick">
        <color indexed="64"/>
      </right>
      <top/>
      <bottom/>
      <diagonal/>
    </border>
    <border>
      <left/>
      <right style="medium">
        <color theme="1"/>
      </right>
      <top/>
      <bottom/>
      <diagonal/>
    </border>
    <border>
      <left style="thick">
        <color indexed="64"/>
      </left>
      <right style="medium">
        <color theme="1"/>
      </right>
      <top/>
      <bottom/>
      <diagonal/>
    </border>
    <border>
      <left style="medium">
        <color theme="1"/>
      </left>
      <right style="thick">
        <color indexed="64"/>
      </right>
      <top/>
      <bottom style="medium">
        <color theme="1"/>
      </bottom>
      <diagonal/>
    </border>
    <border>
      <left/>
      <right style="medium">
        <color theme="1"/>
      </right>
      <top/>
      <bottom style="medium">
        <color theme="1"/>
      </bottom>
      <diagonal/>
    </border>
    <border>
      <left style="thin">
        <color indexed="64"/>
      </left>
      <right style="thin">
        <color theme="1"/>
      </right>
      <top style="thin">
        <color indexed="64"/>
      </top>
      <bottom style="thin">
        <color indexed="64"/>
      </bottom>
      <diagonal/>
    </border>
    <border>
      <left style="thin">
        <color theme="1"/>
      </left>
      <right/>
      <top/>
      <bottom/>
      <diagonal/>
    </border>
    <border>
      <left/>
      <right style="thin">
        <color theme="1"/>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70">
    <xf numFmtId="0" fontId="0" fillId="0" borderId="0"/>
    <xf numFmtId="43" fontId="4" fillId="0" borderId="0" applyFont="0" applyFill="0" applyBorder="0" applyAlignment="0" applyProtection="0"/>
    <xf numFmtId="43" fontId="4" fillId="0" borderId="0" applyFont="0" applyFill="0" applyBorder="0" applyAlignment="0" applyProtection="0"/>
    <xf numFmtId="0" fontId="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2" fillId="0" borderId="0"/>
    <xf numFmtId="0" fontId="6"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43" fillId="0" borderId="0" applyNumberFormat="0" applyFill="0" applyBorder="0" applyAlignment="0" applyProtection="0"/>
    <xf numFmtId="0" fontId="44" fillId="0" borderId="10" applyNumberFormat="0" applyFill="0" applyAlignment="0" applyProtection="0"/>
    <xf numFmtId="0" fontId="45" fillId="0" borderId="11" applyNumberFormat="0" applyFill="0" applyAlignment="0" applyProtection="0"/>
    <xf numFmtId="0" fontId="46" fillId="0" borderId="12" applyNumberFormat="0" applyFill="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5" borderId="0" applyNumberFormat="0" applyBorder="0" applyAlignment="0" applyProtection="0"/>
    <xf numFmtId="0" fontId="49" fillId="6" borderId="0" applyNumberFormat="0" applyBorder="0" applyAlignment="0" applyProtection="0"/>
    <xf numFmtId="0" fontId="50" fillId="7" borderId="13" applyNumberFormat="0" applyAlignment="0" applyProtection="0"/>
    <xf numFmtId="0" fontId="51" fillId="8" borderId="14" applyNumberFormat="0" applyAlignment="0" applyProtection="0"/>
    <xf numFmtId="0" fontId="52" fillId="8" borderId="13" applyNumberFormat="0" applyAlignment="0" applyProtection="0"/>
    <xf numFmtId="0" fontId="53" fillId="0" borderId="15" applyNumberFormat="0" applyFill="0" applyAlignment="0" applyProtection="0"/>
    <xf numFmtId="0" fontId="23" fillId="9" borderId="16"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24" fillId="0" borderId="18" applyNumberFormat="0" applyFill="0" applyAlignment="0" applyProtection="0"/>
    <xf numFmtId="0" fontId="5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6"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0" borderId="17" applyNumberFormat="0" applyFont="0" applyAlignment="0" applyProtection="0"/>
    <xf numFmtId="0" fontId="57" fillId="0" borderId="0">
      <protection locked="0"/>
    </xf>
    <xf numFmtId="0" fontId="8" fillId="35" borderId="0">
      <alignment vertical="center"/>
      <protection locked="0"/>
    </xf>
    <xf numFmtId="0" fontId="4" fillId="35" borderId="4">
      <alignment horizontal="center" vertical="center"/>
      <protection locked="0"/>
    </xf>
    <xf numFmtId="0" fontId="4" fillId="35" borderId="5">
      <alignment vertical="center"/>
      <protection locked="0"/>
    </xf>
    <xf numFmtId="0" fontId="4" fillId="36" borderId="0">
      <protection locked="0"/>
    </xf>
    <xf numFmtId="0" fontId="8" fillId="0" borderId="0">
      <protection locked="0"/>
    </xf>
    <xf numFmtId="0" fontId="1" fillId="0" borderId="0"/>
    <xf numFmtId="0" fontId="4" fillId="0" borderId="0"/>
    <xf numFmtId="0" fontId="4" fillId="35" borderId="5">
      <alignment vertical="center"/>
      <protection locked="0"/>
    </xf>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339">
    <xf numFmtId="0" fontId="0" fillId="0" borderId="0" xfId="0"/>
    <xf numFmtId="0" fontId="0" fillId="0" borderId="0" xfId="0" applyAlignment="1">
      <alignment horizontal="left"/>
    </xf>
    <xf numFmtId="0" fontId="0" fillId="0" borderId="0" xfId="0" applyAlignment="1"/>
    <xf numFmtId="0" fontId="8" fillId="0" borderId="0" xfId="0" applyFont="1"/>
    <xf numFmtId="164" fontId="0" fillId="0" borderId="0" xfId="0" applyNumberFormat="1" applyAlignment="1"/>
    <xf numFmtId="0" fontId="0" fillId="0" borderId="0" xfId="0" applyBorder="1"/>
    <xf numFmtId="0" fontId="8" fillId="0" borderId="0" xfId="0" applyFont="1" applyBorder="1"/>
    <xf numFmtId="0" fontId="0" fillId="0" borderId="0" xfId="0" applyBorder="1" applyAlignment="1"/>
    <xf numFmtId="0" fontId="9" fillId="0" borderId="0" xfId="0" applyFont="1" applyAlignment="1">
      <alignment wrapText="1"/>
    </xf>
    <xf numFmtId="0" fontId="10" fillId="0" borderId="0" xfId="0" applyFont="1" applyAlignment="1">
      <alignment wrapText="1"/>
    </xf>
    <xf numFmtId="0" fontId="7" fillId="0" borderId="0" xfId="3" applyAlignment="1" applyProtection="1">
      <alignment horizontal="left"/>
    </xf>
    <xf numFmtId="0" fontId="6" fillId="0" borderId="0" xfId="0" applyFont="1" applyAlignment="1"/>
    <xf numFmtId="0" fontId="9" fillId="0" borderId="0" xfId="0" applyFont="1" applyAlignment="1"/>
    <xf numFmtId="0" fontId="25" fillId="0" borderId="0" xfId="0" applyFont="1"/>
    <xf numFmtId="0" fontId="0" fillId="2" borderId="1" xfId="0" applyFill="1" applyBorder="1"/>
    <xf numFmtId="0" fontId="24" fillId="2" borderId="1" xfId="0" applyFont="1" applyFill="1" applyBorder="1"/>
    <xf numFmtId="0" fontId="26" fillId="0" borderId="0" xfId="0" applyFont="1"/>
    <xf numFmtId="0" fontId="27" fillId="0" borderId="0" xfId="0" applyFont="1"/>
    <xf numFmtId="0" fontId="28" fillId="3" borderId="1" xfId="0" applyFont="1" applyFill="1" applyBorder="1"/>
    <xf numFmtId="0" fontId="8" fillId="0" borderId="0" xfId="0" applyFont="1" applyAlignment="1"/>
    <xf numFmtId="0" fontId="29" fillId="2" borderId="1" xfId="0" applyFont="1" applyFill="1" applyBorder="1"/>
    <xf numFmtId="0" fontId="25" fillId="0" borderId="0" xfId="0" applyFont="1" applyAlignment="1"/>
    <xf numFmtId="0" fontId="30" fillId="3" borderId="1" xfId="0" applyFont="1" applyFill="1" applyBorder="1"/>
    <xf numFmtId="0" fontId="31" fillId="0" borderId="1" xfId="0" applyFont="1" applyBorder="1"/>
    <xf numFmtId="3" fontId="31" fillId="0" borderId="1" xfId="0" applyNumberFormat="1" applyFont="1" applyBorder="1"/>
    <xf numFmtId="0" fontId="0" fillId="0" borderId="1" xfId="0" applyBorder="1"/>
    <xf numFmtId="0" fontId="31" fillId="2" borderId="1" xfId="0" applyFont="1" applyFill="1" applyBorder="1"/>
    <xf numFmtId="0" fontId="24" fillId="0" borderId="1" xfId="0" applyFont="1" applyBorder="1"/>
    <xf numFmtId="0" fontId="32" fillId="0" borderId="1" xfId="0" applyFont="1" applyBorder="1" applyAlignment="1">
      <alignment horizontal="left" indent="1"/>
    </xf>
    <xf numFmtId="164" fontId="31" fillId="0" borderId="1" xfId="0" applyNumberFormat="1" applyFont="1" applyBorder="1"/>
    <xf numFmtId="0" fontId="24" fillId="2" borderId="1" xfId="0" applyFont="1" applyFill="1" applyBorder="1" applyAlignment="1">
      <alignment horizontal="center" vertical="center" wrapText="1"/>
    </xf>
    <xf numFmtId="0" fontId="24" fillId="0" borderId="2" xfId="0" applyFont="1" applyBorder="1" applyAlignment="1">
      <alignment horizontal="left"/>
    </xf>
    <xf numFmtId="0" fontId="31" fillId="0" borderId="1" xfId="0" applyFont="1" applyFill="1" applyBorder="1" applyAlignment="1">
      <alignment wrapText="1"/>
    </xf>
    <xf numFmtId="0" fontId="29" fillId="2" borderId="1" xfId="0" applyFont="1" applyFill="1" applyBorder="1" applyAlignment="1">
      <alignment vertical="center" wrapText="1"/>
    </xf>
    <xf numFmtId="0" fontId="29" fillId="2" borderId="1" xfId="0" applyFont="1" applyFill="1" applyBorder="1" applyAlignment="1">
      <alignment horizontal="center" vertical="center" wrapText="1"/>
    </xf>
    <xf numFmtId="0" fontId="33" fillId="0" borderId="1" xfId="0" applyFont="1" applyBorder="1"/>
    <xf numFmtId="3" fontId="12" fillId="0" borderId="1" xfId="0" applyNumberFormat="1" applyFont="1" applyBorder="1" applyAlignment="1">
      <alignment horizontal="right" wrapText="1"/>
    </xf>
    <xf numFmtId="3" fontId="13" fillId="0" borderId="1" xfId="0" applyNumberFormat="1" applyFont="1" applyBorder="1" applyAlignment="1">
      <alignment horizontal="right" wrapText="1"/>
    </xf>
    <xf numFmtId="0" fontId="14" fillId="0" borderId="0" xfId="0" applyFont="1"/>
    <xf numFmtId="0" fontId="34" fillId="3" borderId="2" xfId="0" applyFont="1" applyFill="1" applyBorder="1" applyAlignment="1"/>
    <xf numFmtId="0" fontId="0" fillId="0" borderId="0" xfId="0" applyFill="1"/>
    <xf numFmtId="0" fontId="4" fillId="0" borderId="0" xfId="0" applyFont="1" applyFill="1"/>
    <xf numFmtId="0" fontId="0" fillId="0" borderId="0" xfId="0" applyFill="1" applyBorder="1" applyAlignment="1"/>
    <xf numFmtId="0" fontId="0" fillId="0" borderId="0" xfId="0" applyFill="1" applyBorder="1"/>
    <xf numFmtId="0" fontId="29" fillId="2" borderId="3" xfId="0" applyFont="1" applyFill="1" applyBorder="1" applyAlignment="1"/>
    <xf numFmtId="0" fontId="34" fillId="3" borderId="1" xfId="0" applyFont="1" applyFill="1" applyBorder="1" applyAlignment="1"/>
    <xf numFmtId="3" fontId="0" fillId="0" borderId="0" xfId="0" applyNumberFormat="1" applyBorder="1"/>
    <xf numFmtId="3" fontId="0" fillId="0" borderId="0" xfId="0" applyNumberFormat="1"/>
    <xf numFmtId="164" fontId="33" fillId="0" borderId="1" xfId="0" applyNumberFormat="1" applyFont="1" applyBorder="1"/>
    <xf numFmtId="0" fontId="24" fillId="0" borderId="2" xfId="0" applyFont="1" applyBorder="1"/>
    <xf numFmtId="0" fontId="8" fillId="0" borderId="2" xfId="0" applyFont="1" applyBorder="1"/>
    <xf numFmtId="3" fontId="0" fillId="0" borderId="0" xfId="0" applyNumberFormat="1" applyAlignment="1"/>
    <xf numFmtId="3" fontId="6" fillId="0" borderId="0" xfId="0" applyNumberFormat="1" applyFont="1" applyAlignment="1"/>
    <xf numFmtId="0" fontId="8" fillId="0" borderId="0" xfId="0" applyFont="1" applyAlignment="1">
      <alignment horizontal="left"/>
    </xf>
    <xf numFmtId="0" fontId="31" fillId="0" borderId="4" xfId="0" applyFont="1" applyFill="1" applyBorder="1"/>
    <xf numFmtId="0" fontId="24" fillId="2" borderId="1" xfId="0" applyFont="1" applyFill="1" applyBorder="1" applyAlignment="1">
      <alignment horizontal="center"/>
    </xf>
    <xf numFmtId="0" fontId="34" fillId="3" borderId="5" xfId="0" applyFont="1" applyFill="1" applyBorder="1" applyAlignment="1"/>
    <xf numFmtId="0" fontId="23" fillId="3" borderId="5" xfId="0" applyFont="1" applyFill="1" applyBorder="1" applyAlignment="1"/>
    <xf numFmtId="0" fontId="0" fillId="0" borderId="0" xfId="0" applyFill="1" applyAlignment="1"/>
    <xf numFmtId="3" fontId="15" fillId="0" borderId="1" xfId="0" applyNumberFormat="1" applyFont="1" applyBorder="1" applyAlignment="1">
      <alignment horizontal="right" wrapText="1"/>
    </xf>
    <xf numFmtId="0" fontId="4" fillId="0" borderId="0" xfId="7" applyFont="1" applyFill="1"/>
    <xf numFmtId="0" fontId="33" fillId="0" borderId="1" xfId="7" applyFont="1" applyFill="1" applyBorder="1"/>
    <xf numFmtId="0" fontId="14" fillId="0" borderId="0" xfId="7" applyFont="1" applyFill="1"/>
    <xf numFmtId="0" fontId="33" fillId="0" borderId="0" xfId="7" applyFont="1" applyFill="1" applyBorder="1"/>
    <xf numFmtId="165" fontId="36" fillId="0" borderId="0" xfId="2" applyNumberFormat="1" applyFont="1" applyFill="1" applyBorder="1"/>
    <xf numFmtId="164" fontId="24" fillId="0" borderId="0" xfId="12" applyNumberFormat="1" applyFont="1" applyFill="1" applyBorder="1"/>
    <xf numFmtId="0" fontId="25" fillId="0" borderId="0" xfId="7" applyFont="1" applyFill="1"/>
    <xf numFmtId="0" fontId="31" fillId="0" borderId="1" xfId="7" applyFont="1" applyFill="1" applyBorder="1"/>
    <xf numFmtId="164" fontId="37" fillId="0" borderId="3" xfId="12" applyNumberFormat="1" applyFont="1" applyFill="1" applyBorder="1" applyAlignment="1"/>
    <xf numFmtId="3" fontId="12" fillId="0" borderId="1" xfId="0" applyNumberFormat="1" applyFont="1" applyFill="1" applyBorder="1" applyAlignment="1">
      <alignment horizontal="right" wrapText="1"/>
    </xf>
    <xf numFmtId="3" fontId="15" fillId="0" borderId="1" xfId="0" applyNumberFormat="1" applyFont="1" applyFill="1" applyBorder="1" applyAlignment="1">
      <alignment horizontal="right" wrapText="1"/>
    </xf>
    <xf numFmtId="0" fontId="34" fillId="3" borderId="1" xfId="0" applyFont="1" applyFill="1" applyBorder="1" applyAlignment="1">
      <alignment horizontal="center"/>
    </xf>
    <xf numFmtId="0" fontId="31" fillId="0" borderId="0" xfId="0" applyFont="1" applyAlignment="1"/>
    <xf numFmtId="0" fontId="38" fillId="0" borderId="0" xfId="0" applyFont="1" applyAlignment="1"/>
    <xf numFmtId="0" fontId="39" fillId="0" borderId="0" xfId="3" applyFont="1" applyAlignment="1" applyProtection="1">
      <alignment horizontal="left"/>
    </xf>
    <xf numFmtId="164" fontId="31" fillId="0" borderId="0" xfId="0" applyNumberFormat="1" applyFont="1" applyAlignment="1"/>
    <xf numFmtId="0" fontId="31" fillId="0" borderId="0" xfId="0" applyFont="1"/>
    <xf numFmtId="164" fontId="40" fillId="0" borderId="0" xfId="0" applyNumberFormat="1" applyFont="1" applyAlignment="1"/>
    <xf numFmtId="2" fontId="31" fillId="0" borderId="0" xfId="0" applyNumberFormat="1" applyFont="1" applyAlignment="1"/>
    <xf numFmtId="0" fontId="31" fillId="2" borderId="1" xfId="0" applyFont="1" applyFill="1" applyBorder="1" applyAlignment="1"/>
    <xf numFmtId="0" fontId="41" fillId="0" borderId="0" xfId="0" applyFont="1"/>
    <xf numFmtId="0" fontId="31" fillId="0" borderId="0" xfId="0" applyFont="1" applyBorder="1"/>
    <xf numFmtId="3" fontId="31" fillId="0" borderId="0" xfId="0" applyNumberFormat="1" applyFont="1" applyBorder="1"/>
    <xf numFmtId="0" fontId="31" fillId="0" borderId="0" xfId="0" applyFont="1" applyAlignment="1">
      <alignment horizontal="left"/>
    </xf>
    <xf numFmtId="3" fontId="31" fillId="0" borderId="0" xfId="0" applyNumberFormat="1" applyFont="1" applyAlignment="1"/>
    <xf numFmtId="3" fontId="42" fillId="0" borderId="1" xfId="0" applyNumberFormat="1" applyFont="1" applyBorder="1"/>
    <xf numFmtId="3" fontId="33" fillId="0" borderId="1" xfId="0" applyNumberFormat="1" applyFont="1" applyBorder="1"/>
    <xf numFmtId="3" fontId="33" fillId="0" borderId="1" xfId="0" applyNumberFormat="1" applyFont="1" applyFill="1" applyBorder="1"/>
    <xf numFmtId="0" fontId="40" fillId="0" borderId="0" xfId="0" applyFont="1" applyAlignment="1">
      <alignment horizontal="left"/>
    </xf>
    <xf numFmtId="0" fontId="31" fillId="0" borderId="2" xfId="0" applyFont="1" applyBorder="1"/>
    <xf numFmtId="0" fontId="40" fillId="0" borderId="0" xfId="0" applyFont="1" applyFill="1" applyAlignment="1"/>
    <xf numFmtId="0" fontId="31" fillId="0" borderId="0" xfId="0" applyFont="1" applyFill="1" applyAlignment="1"/>
    <xf numFmtId="164" fontId="31" fillId="0" borderId="0" xfId="0" applyNumberFormat="1" applyFont="1" applyFill="1" applyAlignment="1"/>
    <xf numFmtId="0" fontId="39" fillId="0" borderId="0" xfId="3" applyFont="1" applyAlignment="1" applyProtection="1"/>
    <xf numFmtId="0" fontId="31" fillId="0" borderId="0" xfId="0" applyFont="1" applyFill="1"/>
    <xf numFmtId="0" fontId="40" fillId="0" borderId="0" xfId="0" applyFont="1" applyFill="1"/>
    <xf numFmtId="0" fontId="4" fillId="0" borderId="0" xfId="0" applyFont="1"/>
    <xf numFmtId="0" fontId="4" fillId="0" borderId="0" xfId="0" applyFont="1" applyAlignment="1"/>
    <xf numFmtId="0" fontId="35" fillId="0" borderId="0" xfId="0" applyFont="1" applyAlignment="1"/>
    <xf numFmtId="0" fontId="35" fillId="0" borderId="0" xfId="0" applyFont="1"/>
    <xf numFmtId="0" fontId="35" fillId="0" borderId="0" xfId="0" applyFont="1" applyBorder="1" applyAlignment="1"/>
    <xf numFmtId="0" fontId="14" fillId="0" borderId="0" xfId="0" applyFont="1" applyFill="1"/>
    <xf numFmtId="164" fontId="0" fillId="0" borderId="0" xfId="0" applyNumberFormat="1" applyFill="1" applyAlignment="1"/>
    <xf numFmtId="0" fontId="41" fillId="0" borderId="0" xfId="0" applyFont="1" applyFill="1"/>
    <xf numFmtId="3" fontId="13" fillId="0" borderId="0" xfId="0" applyNumberFormat="1" applyFont="1" applyBorder="1" applyAlignment="1">
      <alignment horizontal="right" wrapText="1"/>
    </xf>
    <xf numFmtId="0" fontId="29" fillId="2" borderId="1" xfId="0" applyFont="1" applyFill="1" applyBorder="1" applyAlignment="1">
      <alignment horizontal="center"/>
    </xf>
    <xf numFmtId="3" fontId="31" fillId="0" borderId="1" xfId="0" applyNumberFormat="1" applyFont="1" applyBorder="1" applyAlignment="1">
      <alignment vertical="center"/>
    </xf>
    <xf numFmtId="164" fontId="31" fillId="0" borderId="1" xfId="0" applyNumberFormat="1" applyFont="1" applyBorder="1" applyAlignment="1">
      <alignment vertical="center"/>
    </xf>
    <xf numFmtId="3" fontId="33" fillId="0" borderId="1" xfId="0" applyNumberFormat="1" applyFont="1" applyBorder="1" applyAlignment="1">
      <alignment vertical="center"/>
    </xf>
    <xf numFmtId="0" fontId="22" fillId="2" borderId="1" xfId="0" applyFont="1" applyFill="1" applyBorder="1" applyAlignment="1">
      <alignment horizontal="center" vertical="center"/>
    </xf>
    <xf numFmtId="3" fontId="31" fillId="0" borderId="1" xfId="0" applyNumberFormat="1" applyFont="1" applyFill="1" applyBorder="1"/>
    <xf numFmtId="3" fontId="31" fillId="0" borderId="1" xfId="0" applyNumberFormat="1" applyFont="1" applyBorder="1" applyAlignment="1"/>
    <xf numFmtId="164" fontId="31" fillId="0" borderId="1" xfId="0" applyNumberFormat="1" applyFont="1" applyBorder="1" applyAlignment="1"/>
    <xf numFmtId="165" fontId="31" fillId="0" borderId="1" xfId="1" applyNumberFormat="1" applyFont="1" applyBorder="1"/>
    <xf numFmtId="164" fontId="42" fillId="0" borderId="1" xfId="0" applyNumberFormat="1" applyFont="1" applyBorder="1"/>
    <xf numFmtId="0" fontId="18" fillId="0" borderId="0" xfId="0" applyFont="1" applyBorder="1"/>
    <xf numFmtId="0" fontId="19" fillId="0" borderId="0" xfId="0" applyFont="1" applyBorder="1"/>
    <xf numFmtId="0" fontId="18" fillId="0" borderId="0" xfId="0" applyFont="1"/>
    <xf numFmtId="1" fontId="31" fillId="0" borderId="0" xfId="0" applyNumberFormat="1" applyFont="1" applyAlignment="1"/>
    <xf numFmtId="0" fontId="0" fillId="0" borderId="0" xfId="0" applyNumberFormat="1" applyBorder="1" applyAlignment="1">
      <alignment horizontal="center"/>
    </xf>
    <xf numFmtId="49" fontId="0" fillId="0" borderId="0" xfId="0" applyNumberFormat="1" applyBorder="1" applyAlignment="1">
      <alignment horizontal="center"/>
    </xf>
    <xf numFmtId="0" fontId="0" fillId="0" borderId="0" xfId="0" applyBorder="1" applyAlignment="1">
      <alignment horizontal="center"/>
    </xf>
    <xf numFmtId="49" fontId="0" fillId="0" borderId="0" xfId="0" applyNumberFormat="1" applyBorder="1" applyAlignment="1">
      <alignment horizontal="right" vertical="center"/>
    </xf>
    <xf numFmtId="165" fontId="14" fillId="0" borderId="0" xfId="7" applyNumberFormat="1" applyFont="1" applyFill="1"/>
    <xf numFmtId="0" fontId="35" fillId="0" borderId="0" xfId="0" applyFont="1" applyBorder="1" applyAlignment="1">
      <alignment horizontal="left"/>
    </xf>
    <xf numFmtId="0" fontId="35" fillId="0" borderId="0" xfId="0" applyFont="1" applyBorder="1"/>
    <xf numFmtId="3" fontId="13" fillId="0" borderId="1" xfId="0" applyNumberFormat="1" applyFont="1" applyFill="1" applyBorder="1" applyAlignment="1">
      <alignment horizontal="right" wrapText="1"/>
    </xf>
    <xf numFmtId="3" fontId="20"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0" fontId="21" fillId="0" borderId="0" xfId="0" applyFont="1" applyBorder="1" applyAlignment="1">
      <alignment horizontal="right" vertical="center" wrapText="1"/>
    </xf>
    <xf numFmtId="9" fontId="0" fillId="0" borderId="0" xfId="11" applyFont="1" applyBorder="1"/>
    <xf numFmtId="9" fontId="8" fillId="0" borderId="0" xfId="11" applyFont="1" applyBorder="1"/>
    <xf numFmtId="9" fontId="0" fillId="0" borderId="0" xfId="11" applyFont="1"/>
    <xf numFmtId="3" fontId="15" fillId="0" borderId="1" xfId="0" applyNumberFormat="1" applyFont="1" applyFill="1" applyBorder="1" applyAlignment="1">
      <alignment horizontal="left" wrapText="1" indent="1"/>
    </xf>
    <xf numFmtId="3" fontId="42" fillId="0" borderId="1" xfId="0" applyNumberFormat="1" applyFont="1" applyFill="1" applyBorder="1"/>
    <xf numFmtId="164" fontId="42" fillId="0" borderId="1" xfId="0" applyNumberFormat="1" applyFont="1" applyFill="1" applyBorder="1"/>
    <xf numFmtId="0" fontId="32" fillId="0" borderId="1" xfId="0" applyFont="1" applyFill="1" applyBorder="1" applyAlignment="1">
      <alignment horizontal="left" indent="1"/>
    </xf>
    <xf numFmtId="0" fontId="17" fillId="0" borderId="0" xfId="0" applyFont="1" applyBorder="1" applyAlignment="1">
      <alignment vertical="top" wrapText="1"/>
    </xf>
    <xf numFmtId="164" fontId="31" fillId="0" borderId="1" xfId="11" applyNumberFormat="1" applyFont="1" applyBorder="1"/>
    <xf numFmtId="0" fontId="2" fillId="2" borderId="1" xfId="0" applyFont="1" applyFill="1" applyBorder="1" applyAlignment="1">
      <alignment horizontal="center" vertical="center"/>
    </xf>
    <xf numFmtId="0" fontId="41" fillId="0" borderId="0" xfId="0" applyFont="1" applyAlignment="1">
      <alignment horizontal="left"/>
    </xf>
    <xf numFmtId="0" fontId="1" fillId="2" borderId="1" xfId="0" applyFont="1" applyFill="1" applyBorder="1" applyAlignment="1">
      <alignment horizontal="center" vertical="center"/>
    </xf>
    <xf numFmtId="0" fontId="24" fillId="2" borderId="2" xfId="0" applyFont="1" applyFill="1" applyBorder="1" applyAlignment="1">
      <alignment horizontal="center" vertical="center" wrapText="1"/>
    </xf>
    <xf numFmtId="0" fontId="0" fillId="0" borderId="8" xfId="0" applyFill="1" applyBorder="1"/>
    <xf numFmtId="165" fontId="31" fillId="0" borderId="2" xfId="1" applyNumberFormat="1" applyFont="1" applyBorder="1"/>
    <xf numFmtId="165" fontId="36" fillId="0" borderId="1" xfId="0" applyNumberFormat="1" applyFont="1" applyBorder="1"/>
    <xf numFmtId="165" fontId="36" fillId="0" borderId="2" xfId="0" applyNumberFormat="1" applyFont="1" applyBorder="1"/>
    <xf numFmtId="0" fontId="8" fillId="0" borderId="0" xfId="0" applyFont="1" applyFill="1" applyAlignment="1"/>
    <xf numFmtId="0" fontId="7" fillId="0" borderId="0" xfId="3" applyAlignment="1" applyProtection="1"/>
    <xf numFmtId="0" fontId="7" fillId="0" borderId="0" xfId="3" applyFill="1" applyAlignment="1" applyProtection="1"/>
    <xf numFmtId="3" fontId="41" fillId="0" borderId="0" xfId="0" applyNumberFormat="1" applyFont="1"/>
    <xf numFmtId="3" fontId="31" fillId="0" borderId="0" xfId="0" applyNumberFormat="1" applyFont="1"/>
    <xf numFmtId="0" fontId="0" fillId="0" borderId="0" xfId="0" applyFill="1" applyBorder="1" applyAlignment="1">
      <alignment horizontal="center"/>
    </xf>
    <xf numFmtId="0" fontId="58" fillId="0" borderId="0" xfId="0" applyFont="1" applyAlignment="1"/>
    <xf numFmtId="164" fontId="0" fillId="0" borderId="1" xfId="11" applyNumberFormat="1" applyFont="1" applyBorder="1"/>
    <xf numFmtId="164" fontId="31" fillId="0" borderId="1" xfId="0" applyNumberFormat="1" applyFont="1" applyBorder="1" applyAlignment="1">
      <alignment horizontal="right"/>
    </xf>
    <xf numFmtId="0" fontId="0" fillId="0" borderId="0" xfId="0" applyFill="1" applyBorder="1" applyAlignment="1">
      <alignment horizontal="left"/>
    </xf>
    <xf numFmtId="0" fontId="0" fillId="0" borderId="0" xfId="0" applyAlignment="1">
      <alignment horizontal="center"/>
    </xf>
    <xf numFmtId="0" fontId="29" fillId="2" borderId="0" xfId="0" applyFont="1" applyFill="1" applyBorder="1" applyAlignment="1">
      <alignment horizontal="center"/>
    </xf>
    <xf numFmtId="0" fontId="29" fillId="2" borderId="6" xfId="0" applyFont="1" applyFill="1" applyBorder="1" applyAlignment="1">
      <alignment horizontal="center"/>
    </xf>
    <xf numFmtId="0" fontId="24" fillId="0" borderId="0" xfId="0" applyFont="1" applyFill="1" applyBorder="1" applyAlignment="1">
      <alignment horizontal="center"/>
    </xf>
    <xf numFmtId="0" fontId="0" fillId="0" borderId="0" xfId="0" applyNumberFormat="1" applyFill="1" applyBorder="1" applyAlignment="1">
      <alignment horizontal="center"/>
    </xf>
    <xf numFmtId="0" fontId="24" fillId="0" borderId="0" xfId="0" applyFont="1" applyFill="1" applyBorder="1"/>
    <xf numFmtId="49" fontId="0" fillId="0" borderId="0" xfId="0" applyNumberFormat="1" applyFill="1" applyBorder="1" applyAlignment="1">
      <alignment horizontal="right" vertical="center"/>
    </xf>
    <xf numFmtId="2" fontId="0" fillId="0" borderId="0" xfId="0" applyNumberFormat="1" applyFill="1" applyBorder="1" applyAlignment="1">
      <alignment horizontal="center"/>
    </xf>
    <xf numFmtId="9" fontId="0" fillId="0" borderId="0" xfId="11" applyFont="1" applyFill="1" applyBorder="1" applyAlignment="1">
      <alignment horizontal="center"/>
    </xf>
    <xf numFmtId="9" fontId="8" fillId="0" borderId="0" xfId="11" applyFont="1" applyFill="1" applyBorder="1" applyAlignment="1">
      <alignment horizontal="center"/>
    </xf>
    <xf numFmtId="9" fontId="0" fillId="0" borderId="0" xfId="11" applyFont="1" applyFill="1" applyAlignment="1">
      <alignment horizontal="center"/>
    </xf>
    <xf numFmtId="0" fontId="0" fillId="0" borderId="0" xfId="0" applyFill="1" applyAlignment="1">
      <alignment horizontal="left"/>
    </xf>
    <xf numFmtId="0" fontId="0" fillId="0" borderId="0" xfId="0" applyFill="1" applyBorder="1" applyAlignment="1">
      <alignment horizontal="right"/>
    </xf>
    <xf numFmtId="0" fontId="24" fillId="0" borderId="0" xfId="0" applyFont="1" applyFill="1" applyBorder="1" applyAlignment="1"/>
    <xf numFmtId="164" fontId="0" fillId="0" borderId="0" xfId="0" applyNumberFormat="1" applyFill="1" applyBorder="1" applyAlignment="1">
      <alignment horizontal="center"/>
    </xf>
    <xf numFmtId="0" fontId="0" fillId="0" borderId="0" xfId="0" applyFill="1" applyAlignment="1">
      <alignment horizontal="center"/>
    </xf>
    <xf numFmtId="164" fontId="0" fillId="0" borderId="0" xfId="0" applyNumberFormat="1" applyFill="1" applyAlignment="1">
      <alignment horizontal="center"/>
    </xf>
    <xf numFmtId="164" fontId="42" fillId="0" borderId="1" xfId="11" applyNumberFormat="1" applyFont="1" applyBorder="1"/>
    <xf numFmtId="49" fontId="0" fillId="0" borderId="0" xfId="0" applyNumberFormat="1" applyBorder="1" applyAlignment="1">
      <alignment horizontal="center" vertical="center"/>
    </xf>
    <xf numFmtId="164" fontId="0" fillId="0" borderId="0" xfId="0" applyNumberFormat="1" applyAlignment="1">
      <alignment horizontal="center"/>
    </xf>
    <xf numFmtId="0" fontId="0" fillId="0" borderId="8" xfId="0" applyBorder="1"/>
    <xf numFmtId="164" fontId="33" fillId="0" borderId="1" xfId="0" applyNumberFormat="1" applyFont="1" applyBorder="1" applyAlignment="1">
      <alignment vertical="center"/>
    </xf>
    <xf numFmtId="0" fontId="59" fillId="0" borderId="0" xfId="0" applyFont="1" applyAlignment="1"/>
    <xf numFmtId="0" fontId="60" fillId="0" borderId="0" xfId="3" applyFont="1" applyAlignment="1" applyProtection="1"/>
    <xf numFmtId="0" fontId="59" fillId="0" borderId="0" xfId="0" applyFont="1"/>
    <xf numFmtId="0" fontId="41" fillId="0" borderId="0" xfId="0" applyFont="1" applyFill="1" applyAlignment="1">
      <alignment horizontal="left"/>
    </xf>
    <xf numFmtId="0" fontId="23" fillId="0" borderId="0" xfId="0" applyFont="1" applyFill="1" applyBorder="1" applyAlignment="1">
      <alignment horizontal="center"/>
    </xf>
    <xf numFmtId="3" fontId="31" fillId="0" borderId="0" xfId="0" applyNumberFormat="1" applyFont="1" applyFill="1" applyBorder="1"/>
    <xf numFmtId="164" fontId="31" fillId="0" borderId="2" xfId="0" applyNumberFormat="1" applyFont="1" applyBorder="1"/>
    <xf numFmtId="3" fontId="31" fillId="0" borderId="2" xfId="0" applyNumberFormat="1" applyFont="1" applyBorder="1"/>
    <xf numFmtId="164" fontId="31" fillId="0" borderId="2" xfId="11" applyNumberFormat="1" applyFont="1" applyBorder="1"/>
    <xf numFmtId="1" fontId="31" fillId="0" borderId="0" xfId="0" applyNumberFormat="1" applyFont="1" applyFill="1" applyBorder="1"/>
    <xf numFmtId="0" fontId="0" fillId="0" borderId="8" xfId="0" applyBorder="1" applyAlignment="1"/>
    <xf numFmtId="0" fontId="8" fillId="0" borderId="8" xfId="0" applyFont="1" applyBorder="1" applyAlignment="1"/>
    <xf numFmtId="0" fontId="23" fillId="0" borderId="0" xfId="0" applyFont="1" applyFill="1" applyBorder="1" applyAlignment="1"/>
    <xf numFmtId="0" fontId="8" fillId="0" borderId="0" xfId="0" applyFont="1" applyFill="1" applyBorder="1"/>
    <xf numFmtId="0" fontId="23" fillId="0" borderId="8" xfId="0" applyFont="1" applyFill="1" applyBorder="1" applyAlignment="1"/>
    <xf numFmtId="3" fontId="0" fillId="0" borderId="8" xfId="0" applyNumberFormat="1" applyBorder="1" applyAlignment="1">
      <alignment horizontal="center"/>
    </xf>
    <xf numFmtId="3" fontId="0" fillId="0" borderId="8" xfId="0" applyNumberFormat="1" applyBorder="1" applyAlignment="1"/>
    <xf numFmtId="0" fontId="0" fillId="0" borderId="8" xfId="0" applyFill="1" applyBorder="1" applyAlignment="1"/>
    <xf numFmtId="0" fontId="4" fillId="0" borderId="8" xfId="0" applyFont="1" applyFill="1" applyBorder="1" applyAlignment="1"/>
    <xf numFmtId="3" fontId="0" fillId="0" borderId="8" xfId="0" applyNumberFormat="1" applyFill="1" applyBorder="1" applyAlignment="1"/>
    <xf numFmtId="0" fontId="0" fillId="0" borderId="8" xfId="0" applyFill="1" applyBorder="1" applyAlignment="1">
      <alignment horizontal="center"/>
    </xf>
    <xf numFmtId="3" fontId="8" fillId="0" borderId="8" xfId="0" applyNumberFormat="1" applyFont="1" applyFill="1" applyBorder="1" applyAlignment="1">
      <alignment horizontal="center"/>
    </xf>
    <xf numFmtId="164" fontId="31" fillId="0" borderId="8" xfId="0" applyNumberFormat="1" applyFont="1" applyBorder="1"/>
    <xf numFmtId="1" fontId="0" fillId="0" borderId="0" xfId="0" applyNumberFormat="1" applyBorder="1" applyAlignment="1">
      <alignment horizontal="center"/>
    </xf>
    <xf numFmtId="1" fontId="0" fillId="0" borderId="0" xfId="0" applyNumberFormat="1" applyBorder="1"/>
    <xf numFmtId="0" fontId="23" fillId="3" borderId="0" xfId="0" applyFont="1" applyFill="1" applyBorder="1" applyAlignment="1">
      <alignment horizontal="center"/>
    </xf>
    <xf numFmtId="1" fontId="31" fillId="0" borderId="1" xfId="0" applyNumberFormat="1" applyFont="1" applyBorder="1"/>
    <xf numFmtId="3" fontId="13" fillId="0" borderId="5" xfId="0" applyNumberFormat="1" applyFont="1" applyBorder="1" applyAlignment="1">
      <alignment horizontal="right" wrapText="1"/>
    </xf>
    <xf numFmtId="165" fontId="33" fillId="0" borderId="1" xfId="1" applyNumberFormat="1" applyFont="1" applyBorder="1"/>
    <xf numFmtId="165" fontId="13" fillId="0" borderId="1" xfId="1" applyNumberFormat="1" applyFont="1" applyBorder="1" applyAlignment="1">
      <alignment horizontal="right" wrapText="1"/>
    </xf>
    <xf numFmtId="165" fontId="13" fillId="0" borderId="1" xfId="1" applyNumberFormat="1" applyFont="1" applyFill="1" applyBorder="1" applyAlignment="1">
      <alignment horizontal="right" wrapText="1"/>
    </xf>
    <xf numFmtId="165" fontId="8" fillId="0" borderId="1" xfId="1" applyNumberFormat="1" applyFont="1" applyBorder="1"/>
    <xf numFmtId="0" fontId="34" fillId="3" borderId="19" xfId="0" applyFont="1" applyFill="1" applyBorder="1" applyAlignment="1"/>
    <xf numFmtId="0" fontId="27" fillId="0" borderId="7" xfId="0" applyFont="1" applyBorder="1"/>
    <xf numFmtId="0" fontId="0" fillId="0" borderId="7" xfId="0" applyBorder="1"/>
    <xf numFmtId="3" fontId="20" fillId="0" borderId="8" xfId="0" applyNumberFormat="1" applyFont="1" applyBorder="1" applyAlignment="1">
      <alignment horizontal="right" vertical="center" wrapText="1"/>
    </xf>
    <xf numFmtId="0" fontId="0" fillId="0" borderId="0" xfId="0" applyBorder="1" applyAlignment="1">
      <alignment horizontal="right"/>
    </xf>
    <xf numFmtId="164" fontId="29" fillId="0" borderId="1" xfId="0" applyNumberFormat="1" applyFont="1" applyBorder="1"/>
    <xf numFmtId="165" fontId="29" fillId="0" borderId="1" xfId="1" applyNumberFormat="1" applyFont="1" applyFill="1" applyBorder="1" applyAlignment="1"/>
    <xf numFmtId="165" fontId="31" fillId="0" borderId="1" xfId="1" applyNumberFormat="1" applyFont="1" applyBorder="1" applyAlignment="1"/>
    <xf numFmtId="165" fontId="31" fillId="0" borderId="1" xfId="1" applyNumberFormat="1" applyFont="1" applyFill="1" applyBorder="1" applyAlignment="1"/>
    <xf numFmtId="165" fontId="42" fillId="0" borderId="1" xfId="1" applyNumberFormat="1" applyFont="1" applyBorder="1" applyAlignment="1"/>
    <xf numFmtId="165" fontId="42" fillId="0" borderId="1" xfId="1" applyNumberFormat="1" applyFont="1" applyFill="1" applyBorder="1" applyAlignment="1"/>
    <xf numFmtId="166" fontId="0" fillId="0" borderId="0" xfId="0" applyNumberFormat="1" applyAlignment="1"/>
    <xf numFmtId="1" fontId="0" fillId="0" borderId="0" xfId="0" applyNumberFormat="1" applyAlignment="1"/>
    <xf numFmtId="3" fontId="33" fillId="0" borderId="0" xfId="0" applyNumberFormat="1" applyFont="1" applyFill="1" applyBorder="1"/>
    <xf numFmtId="0" fontId="0" fillId="0" borderId="0" xfId="0" applyNumberFormat="1" applyBorder="1" applyAlignment="1"/>
    <xf numFmtId="0" fontId="31" fillId="0" borderId="0" xfId="0" applyFont="1" applyAlignment="1">
      <alignment horizontal="center"/>
    </xf>
    <xf numFmtId="165" fontId="12" fillId="0" borderId="0" xfId="2" applyNumberFormat="1" applyFont="1" applyFill="1" applyBorder="1" applyAlignment="1">
      <alignment horizontal="right"/>
    </xf>
    <xf numFmtId="165" fontId="0" fillId="0" borderId="1" xfId="1" applyNumberFormat="1" applyFont="1" applyBorder="1"/>
    <xf numFmtId="164" fontId="63" fillId="0" borderId="1" xfId="12" applyNumberFormat="1" applyFont="1" applyFill="1" applyBorder="1" applyAlignment="1"/>
    <xf numFmtId="0" fontId="64" fillId="0" borderId="1" xfId="0" applyFont="1" applyBorder="1"/>
    <xf numFmtId="0" fontId="32" fillId="0" borderId="1" xfId="0" applyFont="1" applyBorder="1"/>
    <xf numFmtId="165" fontId="33" fillId="0" borderId="1" xfId="1" applyNumberFormat="1" applyFont="1" applyBorder="1" applyAlignment="1"/>
    <xf numFmtId="0" fontId="0" fillId="3" borderId="0" xfId="0" applyFill="1" applyBorder="1"/>
    <xf numFmtId="0" fontId="0" fillId="0" borderId="0" xfId="0" applyBorder="1"/>
    <xf numFmtId="0" fontId="16" fillId="0" borderId="20" xfId="0" applyFont="1" applyBorder="1" applyAlignment="1">
      <alignment vertical="top" wrapText="1"/>
    </xf>
    <xf numFmtId="0" fontId="16" fillId="0" borderId="21" xfId="0" applyFont="1" applyBorder="1" applyAlignment="1">
      <alignment vertical="top" wrapText="1"/>
    </xf>
    <xf numFmtId="0" fontId="17" fillId="0" borderId="22"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16" fillId="0" borderId="24" xfId="0" applyFont="1" applyBorder="1" applyAlignment="1">
      <alignment vertical="top" wrapText="1"/>
    </xf>
    <xf numFmtId="0" fontId="16" fillId="0" borderId="22" xfId="0" applyFont="1" applyBorder="1" applyAlignment="1">
      <alignment vertical="top" wrapText="1"/>
    </xf>
    <xf numFmtId="0" fontId="0" fillId="0" borderId="23" xfId="0" applyBorder="1" applyAlignment="1">
      <alignment vertical="top" wrapText="1"/>
    </xf>
    <xf numFmtId="0" fontId="17" fillId="0" borderId="25" xfId="0" applyFont="1" applyBorder="1" applyAlignment="1">
      <alignment vertical="top" wrapText="1"/>
    </xf>
    <xf numFmtId="0" fontId="0" fillId="0" borderId="26" xfId="0" applyBorder="1" applyAlignment="1">
      <alignment vertical="top" wrapText="1"/>
    </xf>
    <xf numFmtId="3" fontId="62" fillId="0" borderId="0" xfId="0" applyNumberFormat="1" applyFont="1" applyFill="1" applyBorder="1" applyAlignment="1">
      <alignment horizontal="center"/>
    </xf>
    <xf numFmtId="0" fontId="8" fillId="0" borderId="0" xfId="0" applyFont="1" applyFill="1" applyBorder="1" applyAlignment="1">
      <alignment horizontal="right"/>
    </xf>
    <xf numFmtId="3" fontId="0" fillId="0" borderId="0" xfId="0" applyNumberFormat="1" applyFill="1" applyBorder="1" applyAlignment="1">
      <alignment horizontal="center"/>
    </xf>
    <xf numFmtId="0" fontId="4" fillId="0" borderId="0" xfId="0" applyFont="1" applyFill="1" applyBorder="1" applyAlignment="1">
      <alignment horizontal="center"/>
    </xf>
    <xf numFmtId="0" fontId="61" fillId="0" borderId="0" xfId="0" applyFont="1" applyFill="1" applyBorder="1"/>
    <xf numFmtId="0" fontId="4" fillId="0" borderId="0" xfId="0" applyFont="1" applyFill="1" applyBorder="1"/>
    <xf numFmtId="3" fontId="35" fillId="0" borderId="0" xfId="0" applyNumberFormat="1" applyFont="1" applyFill="1" applyBorder="1" applyAlignment="1">
      <alignment horizontal="center"/>
    </xf>
    <xf numFmtId="0" fontId="8" fillId="0" borderId="0" xfId="0" applyFont="1" applyFill="1" applyBorder="1" applyAlignment="1">
      <alignment horizontal="center"/>
    </xf>
    <xf numFmtId="3" fontId="31" fillId="0" borderId="27" xfId="0" applyNumberFormat="1" applyFont="1" applyBorder="1"/>
    <xf numFmtId="164" fontId="31" fillId="0" borderId="27" xfId="0" applyNumberFormat="1" applyFont="1" applyBorder="1"/>
    <xf numFmtId="0" fontId="24" fillId="2" borderId="2" xfId="0" applyFont="1" applyFill="1" applyBorder="1" applyAlignment="1">
      <alignment horizontal="center"/>
    </xf>
    <xf numFmtId="165" fontId="0" fillId="0" borderId="2" xfId="1" applyNumberFormat="1" applyFont="1" applyBorder="1"/>
    <xf numFmtId="165" fontId="8" fillId="0" borderId="2" xfId="1" applyNumberFormat="1" applyFont="1" applyBorder="1"/>
    <xf numFmtId="0" fontId="0" fillId="0" borderId="28" xfId="0" applyBorder="1"/>
    <xf numFmtId="165" fontId="0" fillId="0" borderId="28" xfId="0" applyNumberFormat="1" applyBorder="1"/>
    <xf numFmtId="165" fontId="40" fillId="0" borderId="2" xfId="1" applyNumberFormat="1" applyFont="1" applyBorder="1"/>
    <xf numFmtId="165" fontId="65" fillId="0" borderId="2" xfId="1" applyNumberFormat="1" applyFont="1" applyBorder="1"/>
    <xf numFmtId="0" fontId="24" fillId="2" borderId="1" xfId="0" applyFont="1" applyFill="1" applyBorder="1" applyAlignment="1">
      <alignment horizontal="center" wrapText="1"/>
    </xf>
    <xf numFmtId="164" fontId="31" fillId="0" borderId="1" xfId="11" applyNumberFormat="1" applyFont="1" applyBorder="1" applyAlignment="1"/>
    <xf numFmtId="0" fontId="24" fillId="0" borderId="0" xfId="0" applyFont="1" applyFill="1" applyBorder="1" applyAlignment="1">
      <alignment horizontal="left" vertical="center" wrapText="1"/>
    </xf>
    <xf numFmtId="3" fontId="31" fillId="0" borderId="1" xfId="0" applyNumberFormat="1" applyFont="1" applyFill="1" applyBorder="1" applyAlignment="1">
      <alignment vertical="center"/>
    </xf>
    <xf numFmtId="165" fontId="31" fillId="0" borderId="2" xfId="1" applyNumberFormat="1" applyFont="1" applyFill="1" applyBorder="1"/>
    <xf numFmtId="0" fontId="29" fillId="2" borderId="2" xfId="0" applyFont="1" applyFill="1" applyBorder="1" applyAlignment="1">
      <alignment horizontal="center"/>
    </xf>
    <xf numFmtId="0" fontId="23" fillId="3" borderId="9" xfId="0" applyFont="1" applyFill="1" applyBorder="1" applyAlignment="1"/>
    <xf numFmtId="0" fontId="29" fillId="2" borderId="19" xfId="0" applyFont="1" applyFill="1" applyBorder="1" applyAlignment="1">
      <alignment horizontal="center"/>
    </xf>
    <xf numFmtId="164" fontId="0" fillId="0" borderId="0" xfId="0" applyNumberFormat="1" applyBorder="1"/>
    <xf numFmtId="0" fontId="0" fillId="3" borderId="1" xfId="0" applyFill="1" applyBorder="1"/>
    <xf numFmtId="0" fontId="4" fillId="3" borderId="0" xfId="0" applyFont="1" applyFill="1" applyBorder="1" applyAlignment="1"/>
    <xf numFmtId="0" fontId="0" fillId="3" borderId="0" xfId="0" applyFill="1" applyBorder="1" applyAlignment="1">
      <alignment horizontal="center"/>
    </xf>
    <xf numFmtId="0" fontId="0" fillId="3" borderId="8" xfId="0" applyFill="1" applyBorder="1"/>
    <xf numFmtId="0" fontId="23" fillId="3" borderId="5" xfId="0" applyFont="1" applyFill="1" applyBorder="1" applyAlignment="1">
      <alignment horizontal="center"/>
    </xf>
    <xf numFmtId="0" fontId="0" fillId="0" borderId="0" xfId="0" applyBorder="1"/>
    <xf numFmtId="0" fontId="0" fillId="0" borderId="30" xfId="0" applyBorder="1"/>
    <xf numFmtId="0" fontId="0" fillId="0" borderId="4" xfId="0" applyFill="1" applyBorder="1"/>
    <xf numFmtId="164" fontId="31" fillId="0" borderId="0" xfId="0" applyNumberFormat="1" applyFont="1" applyBorder="1"/>
    <xf numFmtId="0" fontId="0" fillId="0" borderId="0" xfId="0" applyBorder="1"/>
    <xf numFmtId="0" fontId="29" fillId="3" borderId="0" xfId="0" applyFont="1" applyFill="1" applyBorder="1" applyAlignment="1">
      <alignment horizontal="center"/>
    </xf>
    <xf numFmtId="10" fontId="13" fillId="0" borderId="0" xfId="0" applyNumberFormat="1" applyFont="1" applyBorder="1" applyAlignment="1">
      <alignment horizontal="right" wrapText="1"/>
    </xf>
    <xf numFmtId="167" fontId="13" fillId="0" borderId="0" xfId="0" applyNumberFormat="1" applyFont="1" applyBorder="1" applyAlignment="1">
      <alignment horizontal="right" wrapText="1"/>
    </xf>
    <xf numFmtId="0" fontId="24" fillId="3" borderId="2" xfId="0" applyFont="1" applyFill="1" applyBorder="1" applyAlignment="1"/>
    <xf numFmtId="0" fontId="0" fillId="0" borderId="0" xfId="0" applyBorder="1"/>
    <xf numFmtId="0" fontId="14" fillId="0" borderId="0" xfId="0" applyFont="1" applyAlignment="1">
      <alignment horizontal="left" vertical="center" wrapText="1"/>
    </xf>
    <xf numFmtId="9" fontId="31" fillId="0" borderId="0" xfId="11" applyFont="1" applyAlignment="1"/>
    <xf numFmtId="164" fontId="31" fillId="0" borderId="0" xfId="11" applyNumberFormat="1" applyFont="1" applyAlignment="1"/>
    <xf numFmtId="165" fontId="33" fillId="0" borderId="2" xfId="1" applyNumberFormat="1" applyFont="1" applyBorder="1" applyAlignment="1"/>
    <xf numFmtId="0" fontId="0" fillId="0" borderId="31" xfId="0" applyBorder="1"/>
    <xf numFmtId="164" fontId="0" fillId="0" borderId="1" xfId="0" applyNumberFormat="1" applyBorder="1" applyAlignment="1"/>
    <xf numFmtId="0" fontId="0" fillId="0" borderId="0" xfId="0" applyFill="1" applyBorder="1"/>
    <xf numFmtId="3" fontId="0" fillId="0" borderId="0" xfId="0" applyNumberFormat="1" applyFill="1" applyBorder="1"/>
    <xf numFmtId="164" fontId="0" fillId="0" borderId="0" xfId="11" applyNumberFormat="1" applyFont="1" applyFill="1" applyBorder="1" applyAlignment="1"/>
    <xf numFmtId="3" fontId="0" fillId="0" borderId="0" xfId="0" applyNumberFormat="1" applyFill="1" applyBorder="1" applyAlignment="1"/>
    <xf numFmtId="10" fontId="0" fillId="0" borderId="0" xfId="11" applyNumberFormat="1" applyFont="1" applyFill="1" applyBorder="1" applyAlignment="1"/>
    <xf numFmtId="0" fontId="68" fillId="0" borderId="0" xfId="0" applyFont="1" applyFill="1" applyBorder="1" applyAlignment="1"/>
    <xf numFmtId="165" fontId="0" fillId="0" borderId="0" xfId="0" applyNumberFormat="1" applyBorder="1"/>
    <xf numFmtId="0" fontId="7" fillId="0" borderId="0" xfId="3" quotePrefix="1" applyAlignment="1" applyProtection="1"/>
    <xf numFmtId="0" fontId="23" fillId="3" borderId="5" xfId="0" applyFont="1" applyFill="1" applyBorder="1" applyAlignment="1">
      <alignment horizontal="center"/>
    </xf>
    <xf numFmtId="0" fontId="23" fillId="3" borderId="9" xfId="0" applyFont="1" applyFill="1" applyBorder="1" applyAlignment="1">
      <alignment horizontal="center"/>
    </xf>
    <xf numFmtId="0" fontId="23" fillId="3" borderId="29" xfId="0" applyFont="1" applyFill="1" applyBorder="1" applyAlignment="1">
      <alignment horizontal="center"/>
    </xf>
    <xf numFmtId="0" fontId="23" fillId="3" borderId="2" xfId="0" applyFont="1" applyFill="1" applyBorder="1" applyAlignment="1">
      <alignment horizontal="center"/>
    </xf>
    <xf numFmtId="0" fontId="23" fillId="3" borderId="7" xfId="0" applyFont="1" applyFill="1" applyBorder="1" applyAlignment="1">
      <alignment horizontal="center"/>
    </xf>
    <xf numFmtId="0" fontId="24" fillId="2" borderId="1" xfId="0" applyFont="1" applyFill="1" applyBorder="1" applyAlignment="1">
      <alignment horizontal="center" wrapText="1"/>
    </xf>
    <xf numFmtId="0" fontId="24" fillId="2" borderId="2" xfId="0" applyFont="1" applyFill="1" applyBorder="1" applyAlignment="1">
      <alignment horizontal="center" wrapText="1"/>
    </xf>
    <xf numFmtId="0" fontId="29" fillId="2" borderId="2"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9" xfId="0" applyFont="1" applyFill="1" applyBorder="1" applyAlignment="1">
      <alignment horizontal="center" vertical="center"/>
    </xf>
    <xf numFmtId="0" fontId="24" fillId="3" borderId="2" xfId="0" applyFont="1" applyFill="1" applyBorder="1" applyAlignment="1">
      <alignment horizontal="center"/>
    </xf>
    <xf numFmtId="0" fontId="24" fillId="3" borderId="5" xfId="0" applyFont="1" applyFill="1" applyBorder="1" applyAlignment="1">
      <alignment horizontal="center"/>
    </xf>
    <xf numFmtId="0" fontId="24" fillId="3" borderId="9" xfId="0" applyFont="1" applyFill="1" applyBorder="1" applyAlignment="1">
      <alignment horizontal="center"/>
    </xf>
    <xf numFmtId="0" fontId="29" fillId="3" borderId="5" xfId="0" applyFont="1" applyFill="1" applyBorder="1" applyAlignment="1">
      <alignment horizontal="center"/>
    </xf>
    <xf numFmtId="0" fontId="27" fillId="0" borderId="0" xfId="0" applyFont="1" applyBorder="1" applyAlignment="1">
      <alignment horizontal="left"/>
    </xf>
    <xf numFmtId="0" fontId="27" fillId="0" borderId="7" xfId="0" applyFont="1" applyBorder="1" applyAlignment="1">
      <alignment horizontal="left"/>
    </xf>
    <xf numFmtId="0" fontId="29" fillId="3" borderId="2" xfId="0" applyFont="1" applyFill="1" applyBorder="1" applyAlignment="1">
      <alignment horizontal="center"/>
    </xf>
    <xf numFmtId="0" fontId="29" fillId="3" borderId="9" xfId="0" applyFont="1" applyFill="1" applyBorder="1" applyAlignment="1">
      <alignment horizontal="center"/>
    </xf>
    <xf numFmtId="0" fontId="23" fillId="3" borderId="1" xfId="0" applyFont="1" applyFill="1" applyBorder="1" applyAlignment="1">
      <alignment horizontal="center"/>
    </xf>
    <xf numFmtId="0" fontId="29" fillId="3" borderId="2" xfId="0" applyFont="1" applyFill="1" applyBorder="1" applyAlignment="1">
      <alignment horizontal="center" vertical="center"/>
    </xf>
    <xf numFmtId="0" fontId="29" fillId="3" borderId="5" xfId="0" applyFont="1" applyFill="1" applyBorder="1" applyAlignment="1">
      <alignment horizontal="center" vertical="center"/>
    </xf>
    <xf numFmtId="49" fontId="0" fillId="0" borderId="0" xfId="0" applyNumberFormat="1" applyBorder="1" applyAlignment="1">
      <alignment horizontal="right"/>
    </xf>
    <xf numFmtId="0" fontId="29" fillId="3" borderId="1"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0" xfId="0" applyFont="1" applyFill="1" applyBorder="1" applyAlignment="1">
      <alignment horizontal="center" vertical="center"/>
    </xf>
    <xf numFmtId="0" fontId="0" fillId="0" borderId="0" xfId="0" applyFill="1" applyBorder="1"/>
    <xf numFmtId="0" fontId="0" fillId="0" borderId="0" xfId="0" applyBorder="1"/>
    <xf numFmtId="0" fontId="24" fillId="2" borderId="2"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9" xfId="0" applyFont="1" applyFill="1" applyBorder="1" applyAlignment="1">
      <alignment horizontal="center" vertical="center"/>
    </xf>
    <xf numFmtId="0" fontId="24" fillId="2" borderId="7" xfId="0" applyFont="1" applyFill="1" applyBorder="1" applyAlignment="1">
      <alignment horizontal="center" vertical="center"/>
    </xf>
    <xf numFmtId="0" fontId="14" fillId="0" borderId="0" xfId="0" applyFont="1" applyAlignment="1">
      <alignment horizontal="left" vertical="center" wrapText="1"/>
    </xf>
    <xf numFmtId="0" fontId="69" fillId="0" borderId="0" xfId="0" applyFont="1"/>
    <xf numFmtId="0" fontId="14" fillId="0" borderId="0" xfId="0" applyFont="1" applyAlignment="1"/>
    <xf numFmtId="0" fontId="69" fillId="0" borderId="0" xfId="0" applyFont="1" applyAlignment="1"/>
  </cellXfs>
  <cellStyles count="70">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20" builtinId="27" customBuiltin="1"/>
    <cellStyle name="Calculation" xfId="24" builtinId="22" customBuiltin="1"/>
    <cellStyle name="cells" xfId="62" xr:uid="{00000000-0005-0000-0000-00001A000000}"/>
    <cellStyle name="Check Cell" xfId="26" builtinId="23" customBuiltin="1"/>
    <cellStyle name="column field" xfId="60" xr:uid="{00000000-0005-0000-0000-00001C000000}"/>
    <cellStyle name="Comma" xfId="1" builtinId="3"/>
    <cellStyle name="Comma 2" xfId="2" xr:uid="{00000000-0005-0000-0000-00001E000000}"/>
    <cellStyle name="Comma 3" xfId="67" xr:uid="{00000000-0005-0000-0000-00001F000000}"/>
    <cellStyle name="Comma 4" xfId="55" xr:uid="{00000000-0005-0000-0000-000020000000}"/>
    <cellStyle name="Explanatory Text" xfId="28" builtinId="53" customBuiltin="1"/>
    <cellStyle name="field names" xfId="59" xr:uid="{00000000-0005-0000-0000-000022000000}"/>
    <cellStyle name="footer" xfId="63" xr:uid="{00000000-0005-0000-0000-000023000000}"/>
    <cellStyle name="Good" xfId="19" builtinId="26" customBuiltin="1"/>
    <cellStyle name="heading" xfId="58" xr:uid="{00000000-0005-0000-0000-000025000000}"/>
    <cellStyle name="Heading 1" xfId="15" builtinId="16" customBuiltin="1"/>
    <cellStyle name="Heading 2" xfId="16" builtinId="17" customBuiltin="1"/>
    <cellStyle name="Heading 3" xfId="17" builtinId="18" customBuiltin="1"/>
    <cellStyle name="Heading 4" xfId="18" builtinId="19" customBuiltin="1"/>
    <cellStyle name="Hyperlink" xfId="3" builtinId="8"/>
    <cellStyle name="Hyperlink 2" xfId="4" xr:uid="{00000000-0005-0000-0000-00002B000000}"/>
    <cellStyle name="Hyperlink 2 2" xfId="5" xr:uid="{00000000-0005-0000-0000-00002C000000}"/>
    <cellStyle name="Hyperlink 3" xfId="6" xr:uid="{00000000-0005-0000-0000-00002D000000}"/>
    <cellStyle name="Input" xfId="22" builtinId="20" customBuiltin="1"/>
    <cellStyle name="Linked Cell" xfId="25" builtinId="24" customBuiltin="1"/>
    <cellStyle name="Neutral" xfId="21" builtinId="28" customBuiltin="1"/>
    <cellStyle name="Normal" xfId="0" builtinId="0"/>
    <cellStyle name="Normal 2" xfId="7" xr:uid="{00000000-0005-0000-0000-000032000000}"/>
    <cellStyle name="Normal 2 2" xfId="64" xr:uid="{00000000-0005-0000-0000-000033000000}"/>
    <cellStyle name="Normal 2 3" xfId="65" xr:uid="{00000000-0005-0000-0000-000034000000}"/>
    <cellStyle name="Normal 3" xfId="8" xr:uid="{00000000-0005-0000-0000-000035000000}"/>
    <cellStyle name="Normal 3 2" xfId="9" xr:uid="{00000000-0005-0000-0000-000036000000}"/>
    <cellStyle name="Normal 4" xfId="10" xr:uid="{00000000-0005-0000-0000-000037000000}"/>
    <cellStyle name="Normal 5" xfId="13" xr:uid="{00000000-0005-0000-0000-000038000000}"/>
    <cellStyle name="Normal 5 2" xfId="69" xr:uid="{00000000-0005-0000-0000-000039000000}"/>
    <cellStyle name="Normal 6" xfId="54" xr:uid="{00000000-0005-0000-0000-00003A000000}"/>
    <cellStyle name="Note 2" xfId="57" xr:uid="{00000000-0005-0000-0000-00003B000000}"/>
    <cellStyle name="Output" xfId="23" builtinId="21" customBuiltin="1"/>
    <cellStyle name="Percent" xfId="11" builtinId="5"/>
    <cellStyle name="Percent 2" xfId="12" xr:uid="{00000000-0005-0000-0000-00003E000000}"/>
    <cellStyle name="Percent 3" xfId="68" xr:uid="{00000000-0005-0000-0000-00003F000000}"/>
    <cellStyle name="Percent 4" xfId="56" xr:uid="{00000000-0005-0000-0000-000040000000}"/>
    <cellStyle name="rowfield" xfId="61" xr:uid="{00000000-0005-0000-0000-000041000000}"/>
    <cellStyle name="rowfield 2" xfId="66" xr:uid="{00000000-0005-0000-0000-000042000000}"/>
    <cellStyle name="Title" xfId="14" builtinId="15" customBuiltin="1"/>
    <cellStyle name="Total" xfId="29" builtinId="25" customBuiltin="1"/>
    <cellStyle name="Warning Text" xfId="2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H36"/>
  <sheetViews>
    <sheetView showGridLines="0" tabSelected="1" topLeftCell="A7" zoomScaleNormal="100" workbookViewId="0">
      <selection activeCell="R23" sqref="R23"/>
    </sheetView>
  </sheetViews>
  <sheetFormatPr defaultRowHeight="12.75" x14ac:dyDescent="0.2"/>
  <cols>
    <col min="1" max="34" width="9.140625" style="2" customWidth="1"/>
  </cols>
  <sheetData>
    <row r="2" spans="1:29" ht="25.5" customHeight="1" x14ac:dyDescent="0.35">
      <c r="A2" s="12" t="s">
        <v>55</v>
      </c>
      <c r="B2" s="8"/>
      <c r="D2" s="147"/>
      <c r="E2" s="147"/>
    </row>
    <row r="3" spans="1:29" ht="12.75" customHeight="1" x14ac:dyDescent="0.2">
      <c r="A3" s="9"/>
      <c r="B3" s="9"/>
    </row>
    <row r="4" spans="1:29" ht="18.75" customHeight="1" x14ac:dyDescent="0.3">
      <c r="A4" s="73" t="s">
        <v>227</v>
      </c>
    </row>
    <row r="5" spans="1:29" ht="12.75" customHeight="1" x14ac:dyDescent="0.2">
      <c r="M5" s="72"/>
      <c r="N5" s="72"/>
      <c r="O5" s="72"/>
      <c r="P5" s="72"/>
      <c r="Q5" s="72"/>
      <c r="R5" s="72"/>
      <c r="S5" s="72"/>
      <c r="T5" s="72"/>
      <c r="U5" s="72"/>
      <c r="V5" s="72"/>
      <c r="W5" s="72"/>
      <c r="X5" s="72"/>
      <c r="Y5" s="72"/>
      <c r="Z5" s="72"/>
      <c r="AA5" s="72"/>
      <c r="AB5" s="72"/>
      <c r="AC5" s="72"/>
    </row>
    <row r="6" spans="1:29" ht="12.75" customHeight="1" x14ac:dyDescent="0.2">
      <c r="M6" s="72"/>
      <c r="N6" s="72"/>
      <c r="O6" s="72"/>
      <c r="P6" s="72"/>
      <c r="Q6" s="72"/>
      <c r="R6" s="72"/>
      <c r="S6" s="72"/>
      <c r="T6" s="72"/>
      <c r="U6" s="72"/>
      <c r="V6" s="72"/>
      <c r="W6" s="72"/>
      <c r="X6" s="72"/>
      <c r="Y6" s="72"/>
      <c r="Z6" s="72"/>
      <c r="AA6" s="72"/>
      <c r="AB6" s="72"/>
      <c r="AC6" s="72"/>
    </row>
    <row r="7" spans="1:29" ht="12.75" customHeight="1" x14ac:dyDescent="0.2">
      <c r="A7" s="179"/>
      <c r="B7" s="179"/>
      <c r="C7" s="148" t="s">
        <v>200</v>
      </c>
      <c r="D7"/>
      <c r="E7"/>
      <c r="F7"/>
      <c r="G7"/>
      <c r="H7"/>
      <c r="I7"/>
      <c r="J7"/>
      <c r="K7"/>
      <c r="L7"/>
      <c r="M7"/>
      <c r="N7"/>
      <c r="O7" s="148"/>
      <c r="P7" s="148"/>
      <c r="Q7" s="148"/>
      <c r="R7" s="148"/>
      <c r="S7" s="148"/>
      <c r="T7" s="148"/>
      <c r="U7" s="148"/>
      <c r="V7" s="148"/>
      <c r="W7" s="148"/>
      <c r="X7" s="148"/>
      <c r="Y7" s="148"/>
      <c r="Z7" s="148"/>
      <c r="AA7" s="148"/>
      <c r="AB7" s="148"/>
      <c r="AC7" s="148"/>
    </row>
    <row r="8" spans="1:29" ht="12.75" customHeight="1" x14ac:dyDescent="0.2">
      <c r="A8" s="179"/>
      <c r="B8" s="179"/>
      <c r="C8" s="148" t="s">
        <v>217</v>
      </c>
      <c r="D8"/>
      <c r="E8"/>
      <c r="F8"/>
      <c r="G8"/>
      <c r="H8"/>
      <c r="I8"/>
      <c r="J8"/>
      <c r="K8"/>
      <c r="L8"/>
      <c r="M8"/>
      <c r="N8"/>
      <c r="O8" s="148"/>
      <c r="P8" s="148"/>
      <c r="Q8" s="148"/>
      <c r="R8" s="148"/>
      <c r="S8" s="148"/>
      <c r="T8" s="148"/>
      <c r="U8" s="148"/>
      <c r="V8" s="148"/>
      <c r="W8" s="148"/>
      <c r="X8" s="148"/>
      <c r="Y8" s="148"/>
      <c r="Z8" s="148"/>
      <c r="AA8" s="148"/>
      <c r="AB8" s="148"/>
      <c r="AC8" s="148"/>
    </row>
    <row r="9" spans="1:29" ht="12.75" customHeight="1" x14ac:dyDescent="0.2">
      <c r="A9" s="179"/>
      <c r="B9" s="179"/>
      <c r="C9" s="148" t="s">
        <v>218</v>
      </c>
      <c r="D9"/>
      <c r="E9"/>
      <c r="F9"/>
      <c r="G9"/>
      <c r="H9"/>
      <c r="I9"/>
      <c r="J9"/>
      <c r="K9"/>
      <c r="L9"/>
      <c r="M9"/>
      <c r="N9"/>
      <c r="O9" s="148"/>
      <c r="P9" s="148"/>
      <c r="Q9" s="148"/>
      <c r="R9" s="148"/>
      <c r="S9" s="148"/>
      <c r="T9" s="148"/>
      <c r="U9" s="148"/>
      <c r="V9" s="148"/>
      <c r="W9" s="148"/>
      <c r="X9" s="148"/>
      <c r="Y9" s="148"/>
      <c r="Z9" s="148"/>
      <c r="AA9" s="148"/>
      <c r="AB9" s="148"/>
      <c r="AC9" s="148"/>
    </row>
    <row r="10" spans="1:29" ht="12.75" customHeight="1" x14ac:dyDescent="0.2">
      <c r="A10" s="179"/>
      <c r="B10" s="179"/>
      <c r="C10" s="148" t="s">
        <v>205</v>
      </c>
      <c r="D10"/>
      <c r="E10"/>
      <c r="F10"/>
      <c r="G10"/>
      <c r="H10"/>
      <c r="I10"/>
      <c r="J10"/>
      <c r="K10"/>
      <c r="L10"/>
      <c r="M10"/>
      <c r="N10"/>
      <c r="O10" s="148"/>
      <c r="P10" s="148"/>
      <c r="Q10" s="148"/>
      <c r="R10" s="148"/>
      <c r="S10" s="148"/>
      <c r="T10" s="148"/>
      <c r="U10" s="148"/>
      <c r="V10" s="148"/>
      <c r="W10" s="148"/>
      <c r="X10" s="148"/>
      <c r="Y10" s="148"/>
      <c r="Z10" s="148"/>
      <c r="AA10" s="148"/>
      <c r="AB10" s="148"/>
      <c r="AC10" s="148"/>
    </row>
    <row r="11" spans="1:29" ht="12.75" customHeight="1" x14ac:dyDescent="0.2">
      <c r="A11" s="181"/>
      <c r="B11" s="179"/>
      <c r="C11" s="148" t="s">
        <v>206</v>
      </c>
      <c r="D11"/>
      <c r="E11"/>
      <c r="F11"/>
      <c r="G11"/>
      <c r="H11"/>
      <c r="I11"/>
      <c r="J11"/>
      <c r="K11"/>
      <c r="L11"/>
      <c r="M11"/>
      <c r="N11"/>
      <c r="O11" s="148"/>
      <c r="P11" s="148"/>
      <c r="Q11" s="148"/>
      <c r="R11" s="148"/>
      <c r="S11" s="148"/>
      <c r="T11" s="148"/>
      <c r="U11" s="148"/>
      <c r="V11" s="148"/>
      <c r="W11" s="148"/>
      <c r="X11" s="148"/>
      <c r="Y11" s="148"/>
      <c r="Z11" s="148"/>
      <c r="AA11" s="148"/>
      <c r="AB11" s="148"/>
      <c r="AC11" s="148"/>
    </row>
    <row r="12" spans="1:29" ht="12.75" customHeight="1" x14ac:dyDescent="0.2">
      <c r="A12" s="181"/>
      <c r="B12" s="179"/>
      <c r="C12" s="148" t="s">
        <v>219</v>
      </c>
      <c r="D12"/>
      <c r="E12"/>
      <c r="F12"/>
      <c r="G12"/>
      <c r="H12"/>
      <c r="I12"/>
      <c r="J12"/>
      <c r="K12"/>
      <c r="L12"/>
      <c r="M12"/>
      <c r="N12"/>
      <c r="O12" s="148"/>
      <c r="P12" s="148"/>
      <c r="Q12" s="148"/>
      <c r="R12" s="148"/>
      <c r="S12" s="148"/>
      <c r="T12" s="148"/>
      <c r="U12" s="148"/>
      <c r="V12" s="148"/>
      <c r="W12" s="148"/>
      <c r="X12" s="148"/>
      <c r="Y12" s="148"/>
      <c r="Z12" s="148"/>
      <c r="AA12" s="148"/>
      <c r="AB12" s="148"/>
      <c r="AC12" s="148"/>
    </row>
    <row r="13" spans="1:29" ht="12.75" customHeight="1" x14ac:dyDescent="0.2">
      <c r="A13" s="181"/>
      <c r="B13" s="179"/>
      <c r="C13" s="148" t="s">
        <v>220</v>
      </c>
      <c r="D13"/>
      <c r="E13"/>
      <c r="F13"/>
      <c r="G13"/>
      <c r="H13"/>
      <c r="I13"/>
      <c r="J13"/>
      <c r="K13"/>
      <c r="L13"/>
      <c r="M13"/>
      <c r="N13"/>
      <c r="O13" s="148"/>
      <c r="P13" s="148"/>
      <c r="Q13" s="148"/>
      <c r="R13" s="148"/>
      <c r="S13" s="148"/>
      <c r="T13" s="148"/>
      <c r="U13" s="148"/>
      <c r="V13" s="148"/>
      <c r="W13" s="148"/>
      <c r="X13" s="148"/>
      <c r="Y13" s="148"/>
      <c r="Z13" s="148"/>
      <c r="AA13" s="148"/>
      <c r="AB13" s="148"/>
      <c r="AC13" s="148"/>
    </row>
    <row r="14" spans="1:29" ht="12.75" customHeight="1" x14ac:dyDescent="0.2">
      <c r="A14" s="179"/>
      <c r="B14" s="179"/>
      <c r="C14" s="148" t="s">
        <v>221</v>
      </c>
      <c r="D14"/>
      <c r="E14"/>
      <c r="F14"/>
      <c r="G14"/>
      <c r="H14"/>
      <c r="I14"/>
      <c r="J14"/>
      <c r="K14"/>
      <c r="L14"/>
      <c r="M14"/>
      <c r="N14"/>
      <c r="O14" s="148"/>
      <c r="P14" s="148"/>
      <c r="Q14" s="148"/>
      <c r="R14" s="148"/>
      <c r="S14" s="148"/>
      <c r="T14" s="148"/>
      <c r="U14" s="148"/>
      <c r="V14" s="148"/>
      <c r="W14" s="148"/>
      <c r="X14" s="148"/>
      <c r="Y14" s="148"/>
      <c r="Z14" s="148"/>
      <c r="AA14" s="148"/>
      <c r="AB14" s="148"/>
      <c r="AC14" s="148"/>
    </row>
    <row r="15" spans="1:29" ht="12.75" customHeight="1" x14ac:dyDescent="0.2">
      <c r="A15" s="181"/>
      <c r="B15" s="179"/>
      <c r="C15" s="148" t="s">
        <v>222</v>
      </c>
      <c r="D15"/>
      <c r="E15"/>
      <c r="F15"/>
      <c r="G15"/>
      <c r="H15"/>
      <c r="I15"/>
      <c r="J15"/>
      <c r="K15"/>
      <c r="L15"/>
      <c r="M15"/>
      <c r="N15"/>
      <c r="O15" s="148"/>
      <c r="P15" s="148"/>
      <c r="Q15" s="148"/>
      <c r="R15" s="148"/>
      <c r="S15" s="148"/>
      <c r="T15" s="148"/>
      <c r="U15" s="148"/>
      <c r="V15" s="148"/>
      <c r="W15" s="148"/>
      <c r="X15" s="148"/>
      <c r="Y15" s="148"/>
      <c r="Z15" s="148"/>
      <c r="AA15" s="148"/>
      <c r="AB15" s="148"/>
      <c r="AC15" s="148"/>
    </row>
    <row r="16" spans="1:29" ht="12.75" customHeight="1" x14ac:dyDescent="0.2">
      <c r="A16" s="181"/>
      <c r="B16" s="179"/>
      <c r="C16" s="148" t="s">
        <v>223</v>
      </c>
      <c r="D16"/>
      <c r="E16"/>
      <c r="F16"/>
      <c r="G16"/>
      <c r="H16"/>
      <c r="I16"/>
      <c r="J16"/>
      <c r="K16"/>
      <c r="L16"/>
      <c r="M16"/>
      <c r="N16"/>
      <c r="O16" s="148"/>
      <c r="P16" s="148"/>
      <c r="Q16" s="148"/>
      <c r="R16" s="148"/>
      <c r="S16" s="148"/>
      <c r="T16" s="148"/>
      <c r="U16" s="148"/>
      <c r="V16" s="148"/>
      <c r="W16" s="148"/>
      <c r="X16" s="148"/>
      <c r="Y16" s="148"/>
      <c r="Z16" s="148"/>
      <c r="AA16" s="148"/>
      <c r="AB16" s="148"/>
      <c r="AC16" s="148"/>
    </row>
    <row r="17" spans="1:29" ht="12.75" customHeight="1" x14ac:dyDescent="0.2">
      <c r="A17" s="181"/>
      <c r="B17" s="179"/>
      <c r="C17" s="148" t="s">
        <v>224</v>
      </c>
      <c r="D17"/>
      <c r="E17"/>
      <c r="F17"/>
      <c r="G17"/>
      <c r="H17"/>
      <c r="I17"/>
      <c r="J17"/>
      <c r="K17"/>
      <c r="L17"/>
      <c r="M17"/>
      <c r="N17"/>
      <c r="O17" s="149"/>
      <c r="P17" s="149"/>
      <c r="Q17" s="149"/>
      <c r="R17" s="149"/>
      <c r="S17" s="149"/>
      <c r="T17" s="149"/>
      <c r="U17" s="149"/>
      <c r="V17" s="149"/>
      <c r="W17" s="149"/>
      <c r="X17" s="149"/>
      <c r="Y17" s="149"/>
      <c r="Z17" s="149"/>
      <c r="AA17" s="149"/>
      <c r="AB17" s="149"/>
      <c r="AC17" s="149"/>
    </row>
    <row r="18" spans="1:29" ht="12.75" customHeight="1" x14ac:dyDescent="0.2">
      <c r="A18" s="179"/>
      <c r="B18" s="179"/>
      <c r="C18" s="148" t="s">
        <v>225</v>
      </c>
      <c r="D18"/>
      <c r="E18"/>
      <c r="F18"/>
      <c r="G18"/>
      <c r="H18"/>
      <c r="I18"/>
      <c r="J18"/>
      <c r="K18"/>
      <c r="L18"/>
      <c r="M18"/>
      <c r="N18"/>
      <c r="O18" s="149"/>
      <c r="P18" s="149"/>
      <c r="Q18" s="149"/>
      <c r="R18" s="149"/>
      <c r="S18" s="149"/>
      <c r="T18" s="149"/>
      <c r="U18" s="149"/>
      <c r="V18" s="149"/>
      <c r="W18" s="149"/>
      <c r="X18" s="149"/>
      <c r="Y18" s="149"/>
      <c r="Z18" s="149"/>
      <c r="AA18" s="149"/>
      <c r="AB18" s="149"/>
      <c r="AC18" s="149"/>
    </row>
    <row r="19" spans="1:29" ht="12.75" customHeight="1" x14ac:dyDescent="0.2">
      <c r="A19" s="179"/>
      <c r="B19" s="179"/>
      <c r="C19" s="148" t="s">
        <v>226</v>
      </c>
      <c r="D19"/>
      <c r="E19"/>
      <c r="F19"/>
      <c r="G19"/>
      <c r="H19"/>
      <c r="I19"/>
      <c r="J19"/>
      <c r="K19"/>
      <c r="L19"/>
      <c r="M19"/>
      <c r="N19"/>
      <c r="O19" s="148"/>
      <c r="P19" s="148"/>
      <c r="Q19" s="148"/>
      <c r="R19" s="148"/>
      <c r="S19" s="148"/>
      <c r="T19" s="148"/>
      <c r="U19" s="148"/>
      <c r="V19" s="148"/>
      <c r="W19" s="148"/>
      <c r="X19" s="148"/>
      <c r="Y19" s="148"/>
      <c r="Z19" s="148"/>
      <c r="AA19" s="148"/>
      <c r="AB19" s="148"/>
      <c r="AC19" s="148"/>
    </row>
    <row r="20" spans="1:29" ht="12.75" customHeight="1" x14ac:dyDescent="0.2">
      <c r="A20" s="179"/>
      <c r="B20" s="179"/>
      <c r="C20" s="299" t="s">
        <v>177</v>
      </c>
      <c r="D20" s="180"/>
      <c r="E20" s="180"/>
      <c r="F20" s="180"/>
      <c r="G20" s="180"/>
      <c r="H20" s="180"/>
      <c r="I20" s="180"/>
      <c r="J20" s="180"/>
      <c r="K20" s="180"/>
      <c r="L20" s="180"/>
      <c r="M20" s="180"/>
      <c r="N20" s="180"/>
    </row>
    <row r="21" spans="1:29" x14ac:dyDescent="0.2">
      <c r="A21" s="19" t="s">
        <v>104</v>
      </c>
      <c r="B21" s="72"/>
      <c r="C21" s="72"/>
      <c r="D21" s="72"/>
      <c r="E21" s="72"/>
    </row>
    <row r="22" spans="1:29" x14ac:dyDescent="0.2">
      <c r="A22" s="96" t="s">
        <v>160</v>
      </c>
      <c r="B22" s="72"/>
      <c r="C22" s="72"/>
      <c r="D22" s="72"/>
      <c r="E22" s="72"/>
    </row>
    <row r="23" spans="1:29" x14ac:dyDescent="0.2">
      <c r="A23" s="97" t="s">
        <v>183</v>
      </c>
      <c r="B23" s="72"/>
      <c r="C23" s="72"/>
      <c r="D23" s="72"/>
      <c r="E23" s="72"/>
    </row>
    <row r="24" spans="1:29" x14ac:dyDescent="0.2">
      <c r="A24" s="97" t="s">
        <v>184</v>
      </c>
    </row>
    <row r="25" spans="1:29" x14ac:dyDescent="0.2">
      <c r="A25" s="98"/>
    </row>
    <row r="34" spans="6:12" x14ac:dyDescent="0.2">
      <c r="F34" s="72"/>
      <c r="G34" s="72"/>
      <c r="H34" s="72"/>
      <c r="I34" s="72"/>
      <c r="J34" s="72"/>
      <c r="K34" s="72"/>
      <c r="L34" s="72"/>
    </row>
    <row r="35" spans="6:12" x14ac:dyDescent="0.2">
      <c r="F35" s="72"/>
      <c r="G35" s="72"/>
      <c r="H35" s="72"/>
      <c r="I35" s="72"/>
      <c r="J35" s="72"/>
      <c r="K35" s="72"/>
      <c r="L35" s="72"/>
    </row>
    <row r="36" spans="6:12" x14ac:dyDescent="0.2">
      <c r="F36" s="72"/>
      <c r="G36" s="72"/>
      <c r="H36" s="72"/>
      <c r="I36" s="72"/>
      <c r="J36" s="72"/>
      <c r="K36" s="72"/>
      <c r="L36" s="72"/>
    </row>
  </sheetData>
  <phoneticPr fontId="5" type="noConversion"/>
  <hyperlinks>
    <hyperlink ref="C7:AC7" location="'Table A1'!A1" display="Table A1 Applications, offers and acceptances by state, 2009-2012" xr:uid="{00000000-0004-0000-0000-000000000000}"/>
    <hyperlink ref="C8:AC8" location="'Table A2'!A1" display="Table A2 Applications and offers and acceptances by gender, age, educational participation and home state, by state 2012" xr:uid="{00000000-0004-0000-0000-000001000000}"/>
    <hyperlink ref="C9:AC9" location="'Table A3'!A1" display="Table A3 Applications, offers and acceptances by under-represented groups, by state, 2012" xr:uid="{00000000-0004-0000-0000-000002000000}"/>
    <hyperlink ref="C10:AC10" location="'Tables A4.1 and A4.2'!A1" display="Table A4.1 Applications, offers and acceptances by field of education, 2009-2012" xr:uid="{00000000-0004-0000-0000-000003000000}"/>
    <hyperlink ref="C11:AC11" location="'Tables A4.1 and A4.2'!A1" display="Table A4.2 Offer rates and acceptance rates by field of education, 2009-2012" xr:uid="{00000000-0004-0000-0000-000004000000}"/>
    <hyperlink ref="C12:AC12" location="'Table A5'!A1" display="Table A5 Applications, offers and acceptances by SES by field of education, 2012" xr:uid="{00000000-0004-0000-0000-000005000000}"/>
    <hyperlink ref="C13:AC13" location="'Table A6'!A1" display="Table A6 Applications, offers and acceptances by region by field of education, 2012" xr:uid="{00000000-0004-0000-0000-000006000000}"/>
    <hyperlink ref="C14:AC14" location="'Table A7'!A1" display="Table A7 Applications, offers and acceptances by Indigenous status by field of education, 2012" xr:uid="{00000000-0004-0000-0000-000007000000}"/>
    <hyperlink ref="C15:AC15" location="'Tables A8.1 and A8.2'!A1" display="Table A8.1 Current Year 12 applications, offers and acceptances by state by ATAR, 2012" xr:uid="{00000000-0004-0000-0000-000008000000}"/>
    <hyperlink ref="C16:AC16" location="'Tables A8.1 and A8.2'!A1" display="Table A8.2 Current Year 12 offer rates and acceptances rates by state by ATAR, 2012" xr:uid="{00000000-0004-0000-0000-000009000000}"/>
    <hyperlink ref="C17:AC17" location="'Tables A9.1 and A9.2'!A1" display="Table A9.1 Current Year 12 applications, offers and acceptances by SES, 2012" xr:uid="{00000000-0004-0000-0000-00000A000000}"/>
    <hyperlink ref="C18:AC18" location="'Tables A9.1 and A9.2'!A1" display="Table A9.2 Share of current Year 12 applications, offers and acceptances by SES, 2012" xr:uid="{00000000-0004-0000-0000-00000B000000}"/>
    <hyperlink ref="C19:AC19" location="'Table A10'!A1" display="Table A10 TAC Applications, offers and offer rates by institution, 2009-2012" xr:uid="{00000000-0004-0000-0000-00000C000000}"/>
    <hyperlink ref="C19" location="'Table A10'!Print_Area" display="Table A10 Combined Applications, offers and offer rates by institution, 2010-2021" xr:uid="{00000000-0004-0000-0000-00000E000000}"/>
    <hyperlink ref="C7:N20" location="'Table A10'!A1" display="Table A1 Applications, offers and acceptances by state, 2011-2017" xr:uid="{00000000-0004-0000-0000-00000F000000}"/>
    <hyperlink ref="C7" location="'Table A1'!A1" display="Table A1 Applications, offers and acceptances by state, 2011-2021" xr:uid="{02686377-EDC3-440A-A0B3-AF04287C169F}"/>
    <hyperlink ref="C8" location="'Table A2'!A1" display="Table A2 Applications and offers and acceptances by Year 12 status, age, gender, and home state/interstate, by state, 2021" xr:uid="{3942A686-FF45-4E6B-A1B6-56E0FAAB827D}"/>
    <hyperlink ref="C9" location="'Table A3'!A1" display="Table A3 Applications, offers and acceptances by under-represented groups, by state, 2021" xr:uid="{15CEB1B3-52D9-4E22-BCB4-E476177EC8AB}"/>
    <hyperlink ref="C10" location="'Tables A4.1 and A4.2'!Print_Area" display="Table A4.1 Applications, offers and acceptances by field of education, 2010-2021" xr:uid="{C6D6BE4E-9646-4DE6-980F-A0CBD8795462}"/>
    <hyperlink ref="C11" location="'Tables A4.1 and A4.2'!Print_Area" display="Table A4.2 Offer rates and acceptance rates by field of education, 2010-2021" xr:uid="{79B2968E-2509-4E1C-95CE-F36055146E97}"/>
    <hyperlink ref="C12" location="'Table A5'!A1" display="Table A5 Applications, offers and acceptances by SES by field of education, 2021" xr:uid="{DA3959E8-6AB4-425E-883A-7C33C317496A}"/>
    <hyperlink ref="C13" location="'Table A6'!Print_Area" display="Table A6 Applications, offers and acceptances by region by field of education, 2021" xr:uid="{773CF3E2-80F8-4D4C-9DD1-B0E196939066}"/>
    <hyperlink ref="C14" location="'Table A7'!Print_Area" display="Table A7 Applications, offers and acceptances by Indigenous status by field of education, 2021" xr:uid="{EB60FBA7-864C-40CC-80B0-5B692FDEF827}"/>
    <hyperlink ref="C15" location="'Tables A8.1 and A8.2'!Print_Area" display="Table A8.1 Current Year 12 applications, offers and acceptances by state by ATAR, 2021" xr:uid="{070A8367-3A5C-4CC2-83E3-5A0DDEB6FB33}"/>
    <hyperlink ref="C16" location="'Tables A8.1 and A8.2'!Print_Area" display="Table A8.2 Current Year 12 offer rates and acceptances rates by state by ATAR, 2021" xr:uid="{431C06FB-98A6-4F09-AD15-9D4556D9D0DF}"/>
    <hyperlink ref="C17" location="'Tables A9.1 and A9.2'!A1" display="Table A9.1 Current Year 12 applications, offers and acceptances by SES, 2021" xr:uid="{F084CB77-89DC-4B86-A9EC-A1F83BEBA1B0}"/>
    <hyperlink ref="C18" location="'Tables A9.1 and A9.2'!A1" display="Table A9.2 Share of current Year 12 applications, offers and acceptances by SES, 2021" xr:uid="{4D692BE7-5350-499A-99C9-3CD9A7EAC414}"/>
    <hyperlink ref="C20" location="'Table A11'!A1" display="'Table A11'!A1" xr:uid="{685C0E89-716F-4D00-980D-310889996EE1}"/>
  </hyperlinks>
  <pageMargins left="0.31496062992125984" right="0.31496062992125984" top="0.39370078740157483" bottom="0.1968503937007874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38"/>
  <sheetViews>
    <sheetView workbookViewId="0">
      <pane xSplit="1" topLeftCell="B1" activePane="topRight" state="frozen"/>
      <selection activeCell="A24" sqref="A24"/>
      <selection pane="topRight"/>
    </sheetView>
  </sheetViews>
  <sheetFormatPr defaultRowHeight="12.75" x14ac:dyDescent="0.2"/>
  <cols>
    <col min="1" max="1" width="31.7109375" customWidth="1"/>
    <col min="2" max="10" width="16.5703125" customWidth="1"/>
  </cols>
  <sheetData>
    <row r="1" spans="1:16" s="76" customFormat="1" x14ac:dyDescent="0.2">
      <c r="A1" s="93" t="s">
        <v>56</v>
      </c>
      <c r="B1" s="94"/>
      <c r="C1" s="94"/>
      <c r="D1" s="94"/>
      <c r="E1" s="94"/>
      <c r="F1" s="94"/>
      <c r="G1" s="94"/>
      <c r="H1" s="94"/>
      <c r="I1" s="94"/>
      <c r="J1" s="94"/>
      <c r="K1" s="94"/>
    </row>
    <row r="2" spans="1:16" ht="18.75" x14ac:dyDescent="0.3">
      <c r="A2" s="66" t="s">
        <v>211</v>
      </c>
      <c r="B2" s="60"/>
      <c r="C2" s="60"/>
      <c r="D2" s="60"/>
      <c r="E2" s="60"/>
      <c r="F2" s="60"/>
      <c r="G2" s="60"/>
      <c r="H2" s="60"/>
      <c r="I2" s="60"/>
      <c r="J2" s="60"/>
      <c r="K2" s="40"/>
    </row>
    <row r="3" spans="1:16" ht="15.75" x14ac:dyDescent="0.25">
      <c r="A3" s="39"/>
      <c r="B3" s="316" t="s">
        <v>99</v>
      </c>
      <c r="C3" s="313"/>
      <c r="D3" s="317"/>
      <c r="E3" s="316" t="s">
        <v>100</v>
      </c>
      <c r="F3" s="313"/>
      <c r="G3" s="317"/>
      <c r="H3" s="316" t="s">
        <v>127</v>
      </c>
      <c r="I3" s="313"/>
      <c r="J3" s="313"/>
      <c r="K3" s="258"/>
    </row>
    <row r="4" spans="1:16" ht="15.75" customHeight="1" x14ac:dyDescent="0.25">
      <c r="A4" s="55" t="s">
        <v>117</v>
      </c>
      <c r="B4" s="55" t="s">
        <v>74</v>
      </c>
      <c r="C4" s="55" t="s">
        <v>73</v>
      </c>
      <c r="D4" s="55" t="s">
        <v>72</v>
      </c>
      <c r="E4" s="55" t="s">
        <v>74</v>
      </c>
      <c r="F4" s="55" t="s">
        <v>73</v>
      </c>
      <c r="G4" s="55" t="s">
        <v>72</v>
      </c>
      <c r="H4" s="55" t="s">
        <v>74</v>
      </c>
      <c r="I4" s="55" t="s">
        <v>73</v>
      </c>
      <c r="J4" s="255" t="s">
        <v>72</v>
      </c>
      <c r="K4" s="258"/>
    </row>
    <row r="5" spans="1:16" ht="13.5" customHeight="1" x14ac:dyDescent="0.2">
      <c r="A5" s="67" t="s">
        <v>112</v>
      </c>
      <c r="B5" s="228">
        <v>3948</v>
      </c>
      <c r="C5" s="228">
        <v>7174</v>
      </c>
      <c r="D5" s="228">
        <v>1919</v>
      </c>
      <c r="E5" s="228">
        <v>2248</v>
      </c>
      <c r="F5" s="228">
        <v>3980</v>
      </c>
      <c r="G5" s="228">
        <v>914</v>
      </c>
      <c r="H5" s="228">
        <v>1357</v>
      </c>
      <c r="I5" s="228">
        <v>2467</v>
      </c>
      <c r="J5" s="256">
        <v>586</v>
      </c>
      <c r="K5" s="258"/>
      <c r="N5" s="157"/>
      <c r="O5" s="157"/>
      <c r="P5" s="157"/>
    </row>
    <row r="6" spans="1:16" x14ac:dyDescent="0.2">
      <c r="A6" s="67" t="s">
        <v>97</v>
      </c>
      <c r="B6" s="228">
        <v>3014</v>
      </c>
      <c r="C6" s="228">
        <v>6904</v>
      </c>
      <c r="D6" s="228">
        <v>2586</v>
      </c>
      <c r="E6" s="228">
        <v>2503</v>
      </c>
      <c r="F6" s="228">
        <v>5652</v>
      </c>
      <c r="G6" s="228">
        <v>1981</v>
      </c>
      <c r="H6" s="228">
        <v>1601</v>
      </c>
      <c r="I6" s="228">
        <v>3756</v>
      </c>
      <c r="J6" s="256">
        <v>1338</v>
      </c>
      <c r="K6" s="258"/>
    </row>
    <row r="7" spans="1:16" x14ac:dyDescent="0.2">
      <c r="A7" s="67" t="s">
        <v>96</v>
      </c>
      <c r="B7" s="228">
        <v>3609</v>
      </c>
      <c r="C7" s="228">
        <v>9349</v>
      </c>
      <c r="D7" s="228">
        <v>4275</v>
      </c>
      <c r="E7" s="228">
        <v>3348</v>
      </c>
      <c r="F7" s="228">
        <v>8621</v>
      </c>
      <c r="G7" s="228">
        <v>3850</v>
      </c>
      <c r="H7" s="228">
        <v>2256</v>
      </c>
      <c r="I7" s="228">
        <v>6026</v>
      </c>
      <c r="J7" s="256">
        <v>2746</v>
      </c>
      <c r="K7" s="258"/>
    </row>
    <row r="8" spans="1:16" x14ac:dyDescent="0.2">
      <c r="A8" s="67" t="s">
        <v>95</v>
      </c>
      <c r="B8" s="228">
        <v>3836</v>
      </c>
      <c r="C8" s="228">
        <v>11225</v>
      </c>
      <c r="D8" s="228">
        <v>6322</v>
      </c>
      <c r="E8" s="228">
        <v>3754</v>
      </c>
      <c r="F8" s="228">
        <v>10897</v>
      </c>
      <c r="G8" s="228">
        <v>6112</v>
      </c>
      <c r="H8" s="228">
        <v>2688</v>
      </c>
      <c r="I8" s="228">
        <v>7784</v>
      </c>
      <c r="J8" s="256">
        <v>4484</v>
      </c>
      <c r="K8" s="258"/>
    </row>
    <row r="9" spans="1:16" x14ac:dyDescent="0.2">
      <c r="A9" s="67" t="s">
        <v>94</v>
      </c>
      <c r="B9" s="228">
        <v>3785</v>
      </c>
      <c r="C9" s="228">
        <v>11994</v>
      </c>
      <c r="D9" s="228">
        <v>9140</v>
      </c>
      <c r="E9" s="228">
        <v>3694</v>
      </c>
      <c r="F9" s="228">
        <v>11827</v>
      </c>
      <c r="G9" s="228">
        <v>8993</v>
      </c>
      <c r="H9" s="228">
        <v>2689</v>
      </c>
      <c r="I9" s="228">
        <v>8830</v>
      </c>
      <c r="J9" s="256">
        <v>6696</v>
      </c>
      <c r="K9" s="258"/>
    </row>
    <row r="10" spans="1:16" x14ac:dyDescent="0.2">
      <c r="A10" s="67" t="s">
        <v>93</v>
      </c>
      <c r="B10" s="228">
        <v>2888</v>
      </c>
      <c r="C10" s="228">
        <v>11664</v>
      </c>
      <c r="D10" s="228">
        <v>14079</v>
      </c>
      <c r="E10" s="228">
        <v>2827</v>
      </c>
      <c r="F10" s="228">
        <v>11368</v>
      </c>
      <c r="G10" s="228">
        <v>13746</v>
      </c>
      <c r="H10" s="228">
        <v>2150</v>
      </c>
      <c r="I10" s="228">
        <v>8475</v>
      </c>
      <c r="J10" s="256">
        <v>9838</v>
      </c>
      <c r="K10" s="258"/>
    </row>
    <row r="11" spans="1:16" ht="13.5" customHeight="1" x14ac:dyDescent="0.2">
      <c r="A11" s="61" t="s">
        <v>176</v>
      </c>
      <c r="B11" s="210">
        <v>21080</v>
      </c>
      <c r="C11" s="210">
        <v>58310</v>
      </c>
      <c r="D11" s="210">
        <v>38321</v>
      </c>
      <c r="E11" s="210">
        <v>18374</v>
      </c>
      <c r="F11" s="210">
        <v>52345</v>
      </c>
      <c r="G11" s="210">
        <v>35596</v>
      </c>
      <c r="H11" s="210">
        <v>12741</v>
      </c>
      <c r="I11" s="210">
        <v>37338</v>
      </c>
      <c r="J11" s="257">
        <v>25688</v>
      </c>
      <c r="K11" s="259"/>
    </row>
    <row r="12" spans="1:16" ht="15" x14ac:dyDescent="0.25">
      <c r="A12" s="63"/>
      <c r="B12" s="62" t="s">
        <v>129</v>
      </c>
      <c r="C12" s="64"/>
      <c r="D12" s="64"/>
      <c r="E12" s="5"/>
      <c r="F12" s="5"/>
      <c r="G12" s="5"/>
      <c r="H12" s="65"/>
      <c r="I12" s="65"/>
      <c r="J12" s="65"/>
    </row>
    <row r="13" spans="1:16" ht="15.75" customHeight="1" x14ac:dyDescent="0.25">
      <c r="A13" s="63"/>
      <c r="B13" s="123" t="s">
        <v>175</v>
      </c>
      <c r="C13" s="64"/>
      <c r="D13" s="64"/>
      <c r="E13" s="64"/>
      <c r="F13" s="64"/>
      <c r="G13" s="64"/>
      <c r="H13" s="65"/>
      <c r="I13" s="65"/>
      <c r="J13" s="65"/>
    </row>
    <row r="14" spans="1:16" ht="15.75" customHeight="1" x14ac:dyDescent="0.2">
      <c r="A14" s="63"/>
      <c r="B14" s="123"/>
      <c r="C14" s="123"/>
      <c r="D14" s="123"/>
      <c r="E14" s="123"/>
      <c r="F14" s="123"/>
      <c r="G14" s="123"/>
      <c r="H14" s="123"/>
      <c r="I14" s="123"/>
      <c r="J14" s="123"/>
    </row>
    <row r="15" spans="1:16" ht="18.75" x14ac:dyDescent="0.3">
      <c r="A15" s="66" t="s">
        <v>190</v>
      </c>
      <c r="B15" s="60"/>
      <c r="C15" s="60"/>
      <c r="D15" s="60"/>
      <c r="E15" s="60"/>
      <c r="F15" s="60"/>
      <c r="G15" s="60"/>
      <c r="H15" s="60"/>
      <c r="I15" s="60"/>
      <c r="J15" s="60"/>
    </row>
    <row r="16" spans="1:16" ht="15.75" x14ac:dyDescent="0.25">
      <c r="A16" s="39"/>
      <c r="B16" s="316" t="s">
        <v>99</v>
      </c>
      <c r="C16" s="313"/>
      <c r="D16" s="317"/>
      <c r="E16" s="316" t="s">
        <v>100</v>
      </c>
      <c r="F16" s="313"/>
      <c r="G16" s="317"/>
      <c r="H16" s="316" t="s">
        <v>127</v>
      </c>
      <c r="I16" s="313"/>
      <c r="J16" s="313"/>
      <c r="K16" s="258"/>
    </row>
    <row r="17" spans="1:14" ht="15" x14ac:dyDescent="0.25">
      <c r="A17" s="55" t="s">
        <v>117</v>
      </c>
      <c r="B17" s="55" t="s">
        <v>74</v>
      </c>
      <c r="C17" s="55" t="s">
        <v>73</v>
      </c>
      <c r="D17" s="55" t="s">
        <v>72</v>
      </c>
      <c r="E17" s="55" t="s">
        <v>74</v>
      </c>
      <c r="F17" s="55" t="s">
        <v>73</v>
      </c>
      <c r="G17" s="55" t="s">
        <v>72</v>
      </c>
      <c r="H17" s="55" t="s">
        <v>74</v>
      </c>
      <c r="I17" s="55" t="s">
        <v>73</v>
      </c>
      <c r="J17" s="55" t="s">
        <v>72</v>
      </c>
      <c r="K17" s="258"/>
    </row>
    <row r="18" spans="1:14" ht="15" customHeight="1" x14ac:dyDescent="0.2">
      <c r="A18" s="67" t="s">
        <v>112</v>
      </c>
      <c r="B18" s="68">
        <f>B5/$B$11</f>
        <v>0.1872865275142315</v>
      </c>
      <c r="C18" s="68">
        <f>C5/$C$11</f>
        <v>0.12303206997084548</v>
      </c>
      <c r="D18" s="68">
        <f>D5/$D$11</f>
        <v>5.0076981289632318E-2</v>
      </c>
      <c r="E18" s="68">
        <f>E5/$E$11</f>
        <v>0.1223467943833678</v>
      </c>
      <c r="F18" s="68">
        <f>F5/$F$11</f>
        <v>7.6034005158085782E-2</v>
      </c>
      <c r="G18" s="68">
        <f>G5/$G$11</f>
        <v>2.5677042364310596E-2</v>
      </c>
      <c r="H18" s="68">
        <f>H5/$H$11</f>
        <v>0.1065065536457107</v>
      </c>
      <c r="I18" s="68">
        <f>I5/$I$11</f>
        <v>6.6072098130590826E-2</v>
      </c>
      <c r="J18" s="68">
        <f>J5/$J$11</f>
        <v>2.2812208034880099E-2</v>
      </c>
      <c r="K18" s="258"/>
    </row>
    <row r="19" spans="1:14" x14ac:dyDescent="0.2">
      <c r="A19" s="67" t="s">
        <v>97</v>
      </c>
      <c r="B19" s="68">
        <f t="shared" ref="B19:B24" si="0">B6/$B$11</f>
        <v>0.14297912713472485</v>
      </c>
      <c r="C19" s="68">
        <f t="shared" ref="C19:C24" si="1">C6/$C$11</f>
        <v>0.11840164637283485</v>
      </c>
      <c r="D19" s="68">
        <f t="shared" ref="D19:D24" si="2">D6/$D$11</f>
        <v>6.7482581352261164E-2</v>
      </c>
      <c r="E19" s="68">
        <f t="shared" ref="E19:E24" si="3">E6/$E$11</f>
        <v>0.13622510068575161</v>
      </c>
      <c r="F19" s="68">
        <f t="shared" ref="F19:F24" si="4">F6/$F$11</f>
        <v>0.10797592893304041</v>
      </c>
      <c r="G19" s="68">
        <f t="shared" ref="G19:G24" si="5">G6/$G$11</f>
        <v>5.5652320485447805E-2</v>
      </c>
      <c r="H19" s="68">
        <f t="shared" ref="H19:H24" si="6">H6/$H$11</f>
        <v>0.12565732674044425</v>
      </c>
      <c r="I19" s="68">
        <f t="shared" ref="I19:I24" si="7">I6/$I$11</f>
        <v>0.10059456853607585</v>
      </c>
      <c r="J19" s="68">
        <f t="shared" ref="J19:J24" si="8">J6/$J$11</f>
        <v>5.2086577390221114E-2</v>
      </c>
      <c r="K19" s="258"/>
    </row>
    <row r="20" spans="1:14" x14ac:dyDescent="0.2">
      <c r="A20" s="67" t="s">
        <v>96</v>
      </c>
      <c r="B20" s="68">
        <f t="shared" si="0"/>
        <v>0.17120493358633776</v>
      </c>
      <c r="C20" s="68">
        <f t="shared" si="1"/>
        <v>0.16033270451037557</v>
      </c>
      <c r="D20" s="68">
        <f t="shared" si="2"/>
        <v>0.11155763158581457</v>
      </c>
      <c r="E20" s="68">
        <f t="shared" si="3"/>
        <v>0.1822139980407097</v>
      </c>
      <c r="F20" s="68">
        <f t="shared" si="4"/>
        <v>0.16469576845926068</v>
      </c>
      <c r="G20" s="68">
        <f t="shared" si="5"/>
        <v>0.10815822002472188</v>
      </c>
      <c r="H20" s="68">
        <f t="shared" si="6"/>
        <v>0.17706616435130682</v>
      </c>
      <c r="I20" s="68">
        <f t="shared" si="7"/>
        <v>0.16139054046815576</v>
      </c>
      <c r="J20" s="68">
        <f t="shared" si="8"/>
        <v>0.10689816256617876</v>
      </c>
      <c r="K20" s="258"/>
    </row>
    <row r="21" spans="1:14" x14ac:dyDescent="0.2">
      <c r="A21" s="67" t="s">
        <v>95</v>
      </c>
      <c r="B21" s="68">
        <f t="shared" si="0"/>
        <v>0.18197343453510437</v>
      </c>
      <c r="C21" s="68">
        <f t="shared" si="1"/>
        <v>0.19250557365803464</v>
      </c>
      <c r="D21" s="68">
        <f t="shared" si="2"/>
        <v>0.16497481798491689</v>
      </c>
      <c r="E21" s="68">
        <f t="shared" si="3"/>
        <v>0.20431043866332863</v>
      </c>
      <c r="F21" s="68">
        <f t="shared" si="4"/>
        <v>0.20817652115770369</v>
      </c>
      <c r="G21" s="68">
        <f t="shared" si="5"/>
        <v>0.17170468591976626</v>
      </c>
      <c r="H21" s="68">
        <f t="shared" si="6"/>
        <v>0.21097245114198257</v>
      </c>
      <c r="I21" s="68">
        <f t="shared" si="7"/>
        <v>0.20847394075740533</v>
      </c>
      <c r="J21" s="68">
        <f t="shared" si="8"/>
        <v>0.17455621301775148</v>
      </c>
      <c r="K21" s="258"/>
    </row>
    <row r="22" spans="1:14" x14ac:dyDescent="0.2">
      <c r="A22" s="67" t="s">
        <v>94</v>
      </c>
      <c r="B22" s="68">
        <f t="shared" si="0"/>
        <v>0.1795540796963947</v>
      </c>
      <c r="C22" s="68">
        <f t="shared" si="1"/>
        <v>0.20569370605385012</v>
      </c>
      <c r="D22" s="68">
        <f t="shared" si="2"/>
        <v>0.23851152109809243</v>
      </c>
      <c r="E22" s="68">
        <f t="shared" si="3"/>
        <v>0.20104495482747362</v>
      </c>
      <c r="F22" s="68">
        <f t="shared" si="4"/>
        <v>0.22594326105645238</v>
      </c>
      <c r="G22" s="68">
        <f t="shared" si="5"/>
        <v>0.25264074615125293</v>
      </c>
      <c r="H22" s="68">
        <f t="shared" si="6"/>
        <v>0.211050937916961</v>
      </c>
      <c r="I22" s="68">
        <f t="shared" si="7"/>
        <v>0.2364882961058439</v>
      </c>
      <c r="J22" s="68">
        <f t="shared" si="8"/>
        <v>0.26066645904702584</v>
      </c>
      <c r="K22" s="258"/>
    </row>
    <row r="23" spans="1:14" x14ac:dyDescent="0.2">
      <c r="A23" s="67" t="s">
        <v>93</v>
      </c>
      <c r="B23" s="68">
        <f t="shared" si="0"/>
        <v>0.13700189753320682</v>
      </c>
      <c r="C23" s="68">
        <f t="shared" si="1"/>
        <v>0.20003429943405934</v>
      </c>
      <c r="D23" s="68">
        <f t="shared" si="2"/>
        <v>0.36739646668928266</v>
      </c>
      <c r="E23" s="68">
        <f t="shared" si="3"/>
        <v>0.15385871339936869</v>
      </c>
      <c r="F23" s="68">
        <f t="shared" si="4"/>
        <v>0.21717451523545706</v>
      </c>
      <c r="G23" s="68">
        <f t="shared" si="5"/>
        <v>0.38616698505450053</v>
      </c>
      <c r="H23" s="68">
        <f t="shared" si="6"/>
        <v>0.16874656620359468</v>
      </c>
      <c r="I23" s="68">
        <f t="shared" si="7"/>
        <v>0.22698055600192832</v>
      </c>
      <c r="J23" s="68">
        <f t="shared" si="8"/>
        <v>0.38298037994394268</v>
      </c>
    </row>
    <row r="24" spans="1:14" x14ac:dyDescent="0.2">
      <c r="A24" s="61" t="s">
        <v>98</v>
      </c>
      <c r="B24" s="229">
        <f t="shared" si="0"/>
        <v>1</v>
      </c>
      <c r="C24" s="229">
        <f t="shared" si="1"/>
        <v>1</v>
      </c>
      <c r="D24" s="229">
        <f t="shared" si="2"/>
        <v>1</v>
      </c>
      <c r="E24" s="229">
        <f t="shared" si="3"/>
        <v>1</v>
      </c>
      <c r="F24" s="229">
        <f t="shared" si="4"/>
        <v>1</v>
      </c>
      <c r="G24" s="229">
        <f t="shared" si="5"/>
        <v>1</v>
      </c>
      <c r="H24" s="229">
        <f t="shared" si="6"/>
        <v>1</v>
      </c>
      <c r="I24" s="229">
        <f t="shared" si="7"/>
        <v>1</v>
      </c>
      <c r="J24" s="229">
        <f t="shared" si="8"/>
        <v>1</v>
      </c>
      <c r="K24" s="259"/>
    </row>
    <row r="25" spans="1:14" ht="12.75" customHeight="1" x14ac:dyDescent="0.2">
      <c r="A25" s="60"/>
      <c r="B25" s="62" t="s">
        <v>129</v>
      </c>
      <c r="C25" s="60"/>
      <c r="D25" s="60"/>
      <c r="E25" s="60"/>
      <c r="F25" s="60"/>
      <c r="G25" s="60"/>
      <c r="H25" s="60"/>
      <c r="I25" s="60"/>
      <c r="J25" s="60"/>
      <c r="K25" s="40"/>
    </row>
    <row r="26" spans="1:14" x14ac:dyDescent="0.2">
      <c r="A26" s="40"/>
      <c r="B26" s="270"/>
      <c r="C26" s="270"/>
      <c r="D26" s="270"/>
      <c r="E26" s="270"/>
      <c r="F26" s="270"/>
      <c r="G26" s="270"/>
      <c r="H26" s="270"/>
      <c r="I26" s="270"/>
      <c r="J26" s="270"/>
      <c r="K26" s="40"/>
    </row>
    <row r="27" spans="1:14" x14ac:dyDescent="0.2">
      <c r="A27" s="124"/>
      <c r="B27" s="125"/>
      <c r="C27" s="5"/>
      <c r="D27" s="5"/>
      <c r="E27" s="5"/>
      <c r="L27" s="5"/>
      <c r="M27" s="5"/>
      <c r="N27" s="5"/>
    </row>
    <row r="28" spans="1:14" x14ac:dyDescent="0.2">
      <c r="L28" s="5"/>
      <c r="M28" s="5"/>
      <c r="N28" s="5"/>
    </row>
    <row r="29" spans="1:14" x14ac:dyDescent="0.2">
      <c r="B29" s="3"/>
      <c r="C29" s="3"/>
      <c r="D29" s="3"/>
      <c r="E29" s="3"/>
      <c r="F29" s="3"/>
      <c r="G29" s="3"/>
      <c r="H29" s="3"/>
      <c r="I29" s="3"/>
      <c r="J29" s="3"/>
      <c r="L29" s="5"/>
      <c r="M29" s="5"/>
      <c r="N29" s="5"/>
    </row>
    <row r="30" spans="1:14" x14ac:dyDescent="0.2">
      <c r="K30" s="157"/>
      <c r="L30" s="227"/>
      <c r="M30" s="227"/>
      <c r="N30" s="227"/>
    </row>
    <row r="31" spans="1:14" x14ac:dyDescent="0.2">
      <c r="F31" s="157"/>
      <c r="G31" s="157"/>
      <c r="H31" s="157"/>
      <c r="I31" s="157"/>
      <c r="J31" s="157"/>
      <c r="K31" s="157"/>
      <c r="L31" s="227"/>
      <c r="M31" s="227"/>
      <c r="N31" s="227"/>
    </row>
    <row r="32" spans="1:14" x14ac:dyDescent="0.2">
      <c r="F32" s="157"/>
      <c r="G32" s="157"/>
      <c r="H32" s="157"/>
      <c r="I32" s="157"/>
      <c r="J32" s="157"/>
      <c r="K32" s="157"/>
      <c r="L32" s="227"/>
      <c r="M32" s="227"/>
      <c r="N32" s="227"/>
    </row>
    <row r="33" spans="6:14" x14ac:dyDescent="0.2">
      <c r="F33" s="157"/>
      <c r="G33" s="157"/>
      <c r="H33" s="157"/>
      <c r="I33" s="157"/>
      <c r="J33" s="157"/>
      <c r="K33" s="157"/>
      <c r="L33" s="227"/>
      <c r="M33" s="227"/>
      <c r="N33" s="227"/>
    </row>
    <row r="34" spans="6:14" x14ac:dyDescent="0.2">
      <c r="F34" s="157"/>
      <c r="G34" s="157"/>
      <c r="H34" s="157"/>
      <c r="I34" s="157"/>
      <c r="J34" s="157"/>
      <c r="K34" s="157"/>
      <c r="L34" s="227"/>
      <c r="M34" s="227"/>
      <c r="N34" s="227"/>
    </row>
    <row r="35" spans="6:14" x14ac:dyDescent="0.2">
      <c r="F35" s="157"/>
      <c r="G35" s="157"/>
      <c r="H35" s="157"/>
      <c r="I35" s="157"/>
      <c r="J35" s="157"/>
      <c r="K35" s="157"/>
      <c r="L35" s="227"/>
      <c r="M35" s="227"/>
      <c r="N35" s="227"/>
    </row>
    <row r="36" spans="6:14" x14ac:dyDescent="0.2">
      <c r="F36" s="157"/>
      <c r="G36" s="157"/>
      <c r="H36" s="157"/>
      <c r="I36" s="157"/>
      <c r="J36" s="157"/>
      <c r="K36" s="157"/>
      <c r="L36" s="64"/>
      <c r="M36" s="64"/>
      <c r="N36" s="64"/>
    </row>
    <row r="37" spans="6:14" x14ac:dyDescent="0.2">
      <c r="F37" s="157"/>
      <c r="G37" s="157"/>
      <c r="H37" s="157"/>
      <c r="I37" s="157"/>
      <c r="J37" s="157"/>
      <c r="K37" s="157"/>
      <c r="L37" s="5"/>
      <c r="M37" s="5"/>
      <c r="N37" s="5"/>
    </row>
    <row r="38" spans="6:14" x14ac:dyDescent="0.2">
      <c r="L38" s="5"/>
      <c r="M38" s="5"/>
      <c r="N38" s="5"/>
    </row>
  </sheetData>
  <mergeCells count="6">
    <mergeCell ref="H16:J16"/>
    <mergeCell ref="E16:G16"/>
    <mergeCell ref="B16:D16"/>
    <mergeCell ref="B3:D3"/>
    <mergeCell ref="E3:G3"/>
    <mergeCell ref="H3:J3"/>
  </mergeCells>
  <hyperlinks>
    <hyperlink ref="A1" location="Contents!A1" display="&lt;Back to contents&gt;" xr:uid="{00000000-0004-0000-0900-000000000000}"/>
  </hyperlinks>
  <pageMargins left="0.70866141732283472" right="0.70866141732283472" top="0.74803149606299213" bottom="0.74803149606299213"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2D050"/>
    <pageSetUpPr fitToPage="1"/>
  </sheetPr>
  <dimension ref="A1:AT64"/>
  <sheetViews>
    <sheetView showGridLines="0" zoomScaleNormal="100" workbookViewId="0">
      <pane xSplit="1" ySplit="5" topLeftCell="B36" activePane="bottomRight" state="frozen"/>
      <selection activeCell="A24" sqref="A24"/>
      <selection pane="topRight" activeCell="A24" sqref="A24"/>
      <selection pane="bottomLeft" activeCell="A24" sqref="A24"/>
      <selection pane="bottomRight" activeCell="G61" sqref="G61"/>
    </sheetView>
  </sheetViews>
  <sheetFormatPr defaultRowHeight="12.75" x14ac:dyDescent="0.2"/>
  <cols>
    <col min="1" max="1" width="46.28515625" style="2" customWidth="1"/>
    <col min="2" max="2" width="13.140625" style="2" customWidth="1"/>
    <col min="3" max="3" width="14.7109375" style="2" customWidth="1"/>
    <col min="4" max="4" width="11.42578125" style="2" customWidth="1"/>
    <col min="5" max="5" width="11.85546875" style="4" customWidth="1"/>
    <col min="6" max="6" width="10.5703125" style="4" customWidth="1"/>
    <col min="7" max="7" width="10.140625" style="4" customWidth="1"/>
    <col min="8" max="8" width="12.140625" style="4" customWidth="1"/>
    <col min="9" max="9" width="12.28515625" style="4" customWidth="1"/>
    <col min="10" max="10" width="12.5703125" style="4" customWidth="1"/>
    <col min="11" max="13" width="12.140625" style="4" customWidth="1"/>
    <col min="14" max="14" width="10.85546875" style="4" customWidth="1"/>
    <col min="15" max="16" width="11.42578125" style="4" customWidth="1"/>
    <col min="17" max="17" width="12.42578125" style="2" customWidth="1"/>
    <col min="18" max="18" width="13" style="2" customWidth="1"/>
    <col min="19" max="19" width="13.140625" style="2" customWidth="1"/>
    <col min="20" max="20" width="12.7109375" style="2" customWidth="1"/>
    <col min="21" max="21" width="11.42578125" style="2" customWidth="1"/>
    <col min="22" max="22" width="12.85546875" style="2" customWidth="1"/>
    <col min="23" max="23" width="13.5703125" style="4" customWidth="1"/>
    <col min="24" max="25" width="11.28515625" style="4" customWidth="1"/>
    <col min="26" max="26" width="11.7109375" style="4" customWidth="1"/>
    <col min="27" max="28" width="11.140625" style="4" customWidth="1"/>
    <col min="29" max="29" width="11" style="4" customWidth="1"/>
    <col min="30" max="31" width="12.5703125" style="4" customWidth="1"/>
    <col min="32" max="32" width="11.28515625" style="4" customWidth="1"/>
    <col min="33" max="33" width="10.5703125" style="2" customWidth="1"/>
    <col min="34" max="34" width="12.28515625" style="2" customWidth="1"/>
    <col min="35" max="35" width="10" style="2" customWidth="1"/>
    <col min="36" max="36" width="10.7109375" style="2" customWidth="1"/>
    <col min="37" max="37" width="9.85546875" style="2" customWidth="1"/>
    <col min="38" max="38" width="10.42578125" customWidth="1"/>
    <col min="39" max="39" width="11.42578125" customWidth="1"/>
    <col min="40" max="40" width="10.85546875" customWidth="1"/>
    <col min="41" max="41" width="11.5703125" customWidth="1"/>
    <col min="42" max="43" width="11.85546875" customWidth="1"/>
    <col min="44" max="44" width="11.5703125" customWidth="1"/>
    <col min="45" max="45" width="10.85546875" customWidth="1"/>
  </cols>
  <sheetData>
    <row r="1" spans="1:46" s="76" customFormat="1" x14ac:dyDescent="0.2">
      <c r="A1" s="93" t="s">
        <v>56</v>
      </c>
      <c r="B1" s="93"/>
      <c r="C1" s="72"/>
      <c r="D1" s="72"/>
      <c r="E1" s="75"/>
      <c r="F1" s="75"/>
      <c r="G1" s="75"/>
      <c r="H1" s="75"/>
      <c r="I1" s="75"/>
      <c r="J1" s="75"/>
      <c r="K1" s="75"/>
      <c r="L1" s="75"/>
      <c r="M1" s="75"/>
      <c r="N1" s="75"/>
      <c r="O1" s="75"/>
      <c r="P1" s="75"/>
      <c r="Q1" s="72"/>
      <c r="R1" s="72"/>
      <c r="S1" s="72"/>
      <c r="T1" s="72"/>
      <c r="U1" s="72"/>
      <c r="V1" s="72"/>
      <c r="W1" s="75"/>
      <c r="X1" s="75"/>
      <c r="Y1" s="75"/>
      <c r="Z1" s="75"/>
      <c r="AA1" s="75"/>
      <c r="AB1" s="75"/>
      <c r="AC1" s="75"/>
      <c r="AD1" s="75"/>
      <c r="AE1" s="75"/>
      <c r="AF1" s="75"/>
      <c r="AG1" s="72"/>
      <c r="AH1" s="72"/>
      <c r="AI1" s="72"/>
      <c r="AJ1" s="72"/>
      <c r="AK1" s="90"/>
      <c r="AL1" s="95"/>
    </row>
    <row r="2" spans="1:46" s="5" customFormat="1" ht="18.75" x14ac:dyDescent="0.3">
      <c r="A2" s="13" t="s">
        <v>212</v>
      </c>
      <c r="B2" s="13"/>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42"/>
      <c r="AL2" s="43"/>
      <c r="AQ2" s="285"/>
    </row>
    <row r="3" spans="1:46" s="5" customFormat="1" ht="15.75" customHeight="1" x14ac:dyDescent="0.2">
      <c r="A3" s="326" t="s">
        <v>180</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8"/>
      <c r="AM3" s="329"/>
      <c r="AN3" s="329"/>
      <c r="AO3" s="233"/>
      <c r="AP3" s="233"/>
      <c r="AQ3" s="233"/>
      <c r="AR3" s="233"/>
      <c r="AS3" s="233"/>
      <c r="AT3" s="233"/>
    </row>
    <row r="4" spans="1:46" s="5" customFormat="1" ht="15" x14ac:dyDescent="0.25">
      <c r="A4" s="15"/>
      <c r="B4" s="330" t="s">
        <v>99</v>
      </c>
      <c r="C4" s="331"/>
      <c r="D4" s="331"/>
      <c r="E4" s="331"/>
      <c r="F4" s="331"/>
      <c r="G4" s="331"/>
      <c r="H4" s="331"/>
      <c r="I4" s="331"/>
      <c r="J4" s="331"/>
      <c r="K4" s="331"/>
      <c r="L4" s="331"/>
      <c r="M4" s="331"/>
      <c r="N4" s="331"/>
      <c r="O4" s="331"/>
      <c r="P4" s="332"/>
      <c r="Q4" s="330" t="s">
        <v>100</v>
      </c>
      <c r="R4" s="331"/>
      <c r="S4" s="331"/>
      <c r="T4" s="331"/>
      <c r="U4" s="331"/>
      <c r="V4" s="331"/>
      <c r="W4" s="331"/>
      <c r="X4" s="331"/>
      <c r="Y4" s="331"/>
      <c r="Z4" s="331"/>
      <c r="AA4" s="331"/>
      <c r="AB4" s="331"/>
      <c r="AC4" s="331"/>
      <c r="AD4" s="331"/>
      <c r="AE4" s="332"/>
      <c r="AF4" s="333" t="s">
        <v>101</v>
      </c>
      <c r="AG4" s="334"/>
      <c r="AH4" s="334"/>
      <c r="AI4" s="334"/>
      <c r="AJ4" s="334"/>
      <c r="AK4" s="334"/>
      <c r="AL4" s="334"/>
      <c r="AM4" s="334"/>
      <c r="AN4" s="334"/>
      <c r="AO4" s="334"/>
      <c r="AP4" s="334"/>
      <c r="AQ4" s="334"/>
      <c r="AR4" s="334"/>
      <c r="AS4" s="334"/>
      <c r="AT4" s="334"/>
    </row>
    <row r="5" spans="1:46" s="5" customFormat="1" ht="16.5" customHeight="1" x14ac:dyDescent="0.25">
      <c r="A5" s="15"/>
      <c r="B5" s="30">
        <v>2010</v>
      </c>
      <c r="C5" s="30">
        <v>2011</v>
      </c>
      <c r="D5" s="30">
        <v>2012</v>
      </c>
      <c r="E5" s="30">
        <v>2013</v>
      </c>
      <c r="F5" s="30">
        <v>2014</v>
      </c>
      <c r="G5" s="30">
        <v>2015</v>
      </c>
      <c r="H5" s="30">
        <v>2016</v>
      </c>
      <c r="I5" s="30">
        <v>2017</v>
      </c>
      <c r="J5" s="30">
        <v>2018</v>
      </c>
      <c r="K5" s="30" t="s">
        <v>198</v>
      </c>
      <c r="L5" s="30" t="s">
        <v>197</v>
      </c>
      <c r="M5" s="30" t="s">
        <v>202</v>
      </c>
      <c r="N5" s="30" t="s">
        <v>196</v>
      </c>
      <c r="O5" s="30" t="s">
        <v>195</v>
      </c>
      <c r="P5" s="30" t="s">
        <v>201</v>
      </c>
      <c r="Q5" s="30">
        <v>2010</v>
      </c>
      <c r="R5" s="30">
        <v>2011</v>
      </c>
      <c r="S5" s="30">
        <v>2012</v>
      </c>
      <c r="T5" s="30">
        <v>2013</v>
      </c>
      <c r="U5" s="30">
        <v>2014</v>
      </c>
      <c r="V5" s="30">
        <v>2015</v>
      </c>
      <c r="W5" s="30">
        <v>2016</v>
      </c>
      <c r="X5" s="30">
        <v>2017</v>
      </c>
      <c r="Y5" s="30">
        <v>2018</v>
      </c>
      <c r="Z5" s="30" t="s">
        <v>198</v>
      </c>
      <c r="AA5" s="30" t="s">
        <v>197</v>
      </c>
      <c r="AB5" s="30" t="s">
        <v>202</v>
      </c>
      <c r="AC5" s="30" t="s">
        <v>196</v>
      </c>
      <c r="AD5" s="30" t="s">
        <v>195</v>
      </c>
      <c r="AE5" s="30" t="s">
        <v>201</v>
      </c>
      <c r="AF5" s="30">
        <v>2010</v>
      </c>
      <c r="AG5" s="30">
        <v>2011</v>
      </c>
      <c r="AH5" s="30">
        <v>2012</v>
      </c>
      <c r="AI5" s="30">
        <v>2013</v>
      </c>
      <c r="AJ5" s="30">
        <v>2014</v>
      </c>
      <c r="AK5" s="30">
        <v>2015</v>
      </c>
      <c r="AL5" s="30">
        <v>2016</v>
      </c>
      <c r="AM5" s="30">
        <v>2017</v>
      </c>
      <c r="AN5" s="30">
        <v>2018</v>
      </c>
      <c r="AO5" s="30" t="s">
        <v>198</v>
      </c>
      <c r="AP5" s="30" t="s">
        <v>197</v>
      </c>
      <c r="AQ5" s="30" t="s">
        <v>202</v>
      </c>
      <c r="AR5" s="30" t="s">
        <v>196</v>
      </c>
      <c r="AS5" s="30" t="s">
        <v>195</v>
      </c>
      <c r="AT5" s="30" t="s">
        <v>201</v>
      </c>
    </row>
    <row r="6" spans="1:46" s="5" customFormat="1" ht="15" x14ac:dyDescent="0.25">
      <c r="A6" s="27" t="s">
        <v>10</v>
      </c>
      <c r="B6" s="27"/>
      <c r="C6" s="25"/>
      <c r="D6" s="25"/>
      <c r="E6" s="25"/>
      <c r="F6" s="25"/>
      <c r="G6" s="25"/>
      <c r="H6" s="25"/>
      <c r="I6" s="25"/>
      <c r="J6" s="25"/>
      <c r="K6" s="25"/>
      <c r="L6" s="25"/>
      <c r="M6" s="290"/>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s="5" customFormat="1" x14ac:dyDescent="0.2">
      <c r="A7" s="23" t="s">
        <v>11</v>
      </c>
      <c r="B7" s="113">
        <v>9263</v>
      </c>
      <c r="C7" s="113">
        <v>8847</v>
      </c>
      <c r="D7" s="113">
        <v>9340</v>
      </c>
      <c r="E7" s="113">
        <v>9151</v>
      </c>
      <c r="F7" s="113">
        <v>9835</v>
      </c>
      <c r="G7" s="113">
        <v>10264</v>
      </c>
      <c r="H7" s="144">
        <v>10497</v>
      </c>
      <c r="I7" s="144">
        <v>9469</v>
      </c>
      <c r="J7" s="144">
        <v>10521</v>
      </c>
      <c r="K7" s="144">
        <v>10549</v>
      </c>
      <c r="L7" s="144">
        <v>10047</v>
      </c>
      <c r="M7" s="144">
        <v>10528</v>
      </c>
      <c r="N7" s="144">
        <v>10652</v>
      </c>
      <c r="O7" s="144">
        <v>10131</v>
      </c>
      <c r="P7" s="144">
        <v>10600</v>
      </c>
      <c r="Q7" s="24">
        <v>8590</v>
      </c>
      <c r="R7" s="24">
        <v>8394</v>
      </c>
      <c r="S7" s="24">
        <v>8509</v>
      </c>
      <c r="T7" s="24">
        <v>7796</v>
      </c>
      <c r="U7" s="24">
        <v>8917</v>
      </c>
      <c r="V7" s="24">
        <v>8460</v>
      </c>
      <c r="W7" s="24">
        <v>9174</v>
      </c>
      <c r="X7" s="24">
        <v>8549</v>
      </c>
      <c r="Y7" s="24">
        <v>9221</v>
      </c>
      <c r="Z7" s="24">
        <v>9221</v>
      </c>
      <c r="AA7" s="24">
        <v>9202</v>
      </c>
      <c r="AB7" s="24">
        <v>8761</v>
      </c>
      <c r="AC7" s="24">
        <v>9258</v>
      </c>
      <c r="AD7" s="24">
        <v>9233</v>
      </c>
      <c r="AE7" s="24">
        <v>8518</v>
      </c>
      <c r="AF7" s="29">
        <f>Q7/B7</f>
        <v>0.92734535247759908</v>
      </c>
      <c r="AG7" s="29">
        <f t="shared" ref="AG7:AT7" si="0">R7/C7</f>
        <v>0.94879620210240756</v>
      </c>
      <c r="AH7" s="29">
        <f t="shared" si="0"/>
        <v>0.91102783725910064</v>
      </c>
      <c r="AI7" s="29">
        <f t="shared" si="0"/>
        <v>0.8519287509561797</v>
      </c>
      <c r="AJ7" s="29">
        <f t="shared" si="0"/>
        <v>0.90665988815455012</v>
      </c>
      <c r="AK7" s="29">
        <f t="shared" si="0"/>
        <v>0.82424006235385816</v>
      </c>
      <c r="AL7" s="29">
        <f t="shared" si="0"/>
        <v>0.87396398971134615</v>
      </c>
      <c r="AM7" s="29">
        <f t="shared" si="0"/>
        <v>0.90284084908649276</v>
      </c>
      <c r="AN7" s="29">
        <f t="shared" si="0"/>
        <v>0.87643760098849921</v>
      </c>
      <c r="AO7" s="29">
        <f t="shared" si="0"/>
        <v>0.87411129016968436</v>
      </c>
      <c r="AP7" s="29">
        <f t="shared" si="0"/>
        <v>0.91589529212700305</v>
      </c>
      <c r="AQ7" s="29">
        <f t="shared" si="0"/>
        <v>0.83216185410334342</v>
      </c>
      <c r="AR7" s="29">
        <f t="shared" si="0"/>
        <v>0.86913255726624106</v>
      </c>
      <c r="AS7" s="29">
        <f t="shared" si="0"/>
        <v>0.91136116869015893</v>
      </c>
      <c r="AT7" s="29">
        <f t="shared" si="0"/>
        <v>0.80358490566037732</v>
      </c>
    </row>
    <row r="8" spans="1:46" s="5" customFormat="1" x14ac:dyDescent="0.2">
      <c r="A8" s="23" t="s">
        <v>12</v>
      </c>
      <c r="B8" s="113">
        <v>7870</v>
      </c>
      <c r="C8" s="113">
        <v>8586</v>
      </c>
      <c r="D8" s="113">
        <v>8757</v>
      </c>
      <c r="E8" s="113">
        <v>8980</v>
      </c>
      <c r="F8" s="113">
        <v>8573</v>
      </c>
      <c r="G8" s="113">
        <v>8513</v>
      </c>
      <c r="H8" s="144">
        <v>9183</v>
      </c>
      <c r="I8" s="144">
        <v>8861</v>
      </c>
      <c r="J8" s="144">
        <v>8140</v>
      </c>
      <c r="K8" s="144">
        <v>7536</v>
      </c>
      <c r="L8" s="144">
        <v>9368</v>
      </c>
      <c r="M8" s="144">
        <v>8140</v>
      </c>
      <c r="N8" s="144">
        <v>7567</v>
      </c>
      <c r="O8" s="144">
        <v>9390</v>
      </c>
      <c r="P8" s="144">
        <v>8154</v>
      </c>
      <c r="Q8" s="24">
        <v>6509</v>
      </c>
      <c r="R8" s="24">
        <v>6883</v>
      </c>
      <c r="S8" s="24">
        <v>7556</v>
      </c>
      <c r="T8" s="24">
        <v>7697</v>
      </c>
      <c r="U8" s="24">
        <v>7658</v>
      </c>
      <c r="V8" s="24">
        <v>8614</v>
      </c>
      <c r="W8" s="24">
        <v>8911</v>
      </c>
      <c r="X8" s="24">
        <v>8700</v>
      </c>
      <c r="Y8" s="24">
        <v>7956</v>
      </c>
      <c r="Z8" s="24">
        <v>7955</v>
      </c>
      <c r="AA8" s="24">
        <v>9453</v>
      </c>
      <c r="AB8" s="24">
        <v>7622</v>
      </c>
      <c r="AC8" s="24">
        <v>7981</v>
      </c>
      <c r="AD8" s="24">
        <v>9479</v>
      </c>
      <c r="AE8" s="24">
        <v>7638</v>
      </c>
      <c r="AF8" s="29">
        <f t="shared" ref="AF8:AF16" si="1">Q8/B8</f>
        <v>0.82706480304955532</v>
      </c>
      <c r="AG8" s="29">
        <f t="shared" ref="AG8:AG16" si="2">R8/C8</f>
        <v>0.8016538551129746</v>
      </c>
      <c r="AH8" s="29">
        <f t="shared" ref="AH8:AH16" si="3">S8/D8</f>
        <v>0.8628525750827909</v>
      </c>
      <c r="AI8" s="29">
        <f t="shared" ref="AI8:AI16" si="4">T8/E8</f>
        <v>0.85712694877505569</v>
      </c>
      <c r="AJ8" s="29">
        <f t="shared" ref="AJ8:AJ16" si="5">U8/F8</f>
        <v>0.89326956724600493</v>
      </c>
      <c r="AK8" s="29">
        <f t="shared" ref="AK8:AK16" si="6">V8/G8</f>
        <v>1.0118642076823681</v>
      </c>
      <c r="AL8" s="29">
        <f t="shared" ref="AL8:AL16" si="7">W8/H8</f>
        <v>0.97038005009256234</v>
      </c>
      <c r="AM8" s="29">
        <f t="shared" ref="AM8:AM16" si="8">X8/I8</f>
        <v>0.98183049317232818</v>
      </c>
      <c r="AN8" s="29">
        <f t="shared" ref="AN8:AN16" si="9">Y8/J8</f>
        <v>0.97739557739557736</v>
      </c>
      <c r="AO8" s="29">
        <f t="shared" ref="AO8:AO16" si="10">Z8/K8</f>
        <v>1.055599787685775</v>
      </c>
      <c r="AP8" s="29">
        <f t="shared" ref="AP8:AP16" si="11">AA8/L8</f>
        <v>1.0090734415029889</v>
      </c>
      <c r="AQ8" s="29">
        <f t="shared" ref="AQ8:AQ16" si="12">AB8/M8</f>
        <v>0.9363636363636364</v>
      </c>
      <c r="AR8" s="29">
        <f t="shared" ref="AR8:AR16" si="13">AC8/N8</f>
        <v>1.0547112462006079</v>
      </c>
      <c r="AS8" s="29">
        <f t="shared" ref="AS8:AS16" si="14">AD8/O8</f>
        <v>1.0094781682641107</v>
      </c>
      <c r="AT8" s="29">
        <f t="shared" ref="AT8:AT16" si="15">AE8/P8</f>
        <v>0.9367181751287712</v>
      </c>
    </row>
    <row r="9" spans="1:46" s="5" customFormat="1" x14ac:dyDescent="0.2">
      <c r="A9" s="23" t="s">
        <v>13</v>
      </c>
      <c r="B9" s="113">
        <v>4942</v>
      </c>
      <c r="C9" s="113">
        <v>4841</v>
      </c>
      <c r="D9" s="113">
        <v>5155</v>
      </c>
      <c r="E9" s="113">
        <v>5786</v>
      </c>
      <c r="F9" s="113">
        <v>5677</v>
      </c>
      <c r="G9" s="113">
        <v>5513</v>
      </c>
      <c r="H9" s="144">
        <v>5336</v>
      </c>
      <c r="I9" s="144">
        <v>5190</v>
      </c>
      <c r="J9" s="144">
        <v>5431</v>
      </c>
      <c r="K9" s="144">
        <v>5493</v>
      </c>
      <c r="L9" s="144">
        <v>5767</v>
      </c>
      <c r="M9" s="144">
        <v>6317</v>
      </c>
      <c r="N9" s="144">
        <v>5254</v>
      </c>
      <c r="O9" s="144">
        <v>5633</v>
      </c>
      <c r="P9" s="144">
        <v>6109</v>
      </c>
      <c r="Q9" s="24">
        <v>4529</v>
      </c>
      <c r="R9" s="24">
        <v>4634</v>
      </c>
      <c r="S9" s="24">
        <v>4967</v>
      </c>
      <c r="T9" s="24">
        <v>5389</v>
      </c>
      <c r="U9" s="24">
        <v>4991</v>
      </c>
      <c r="V9" s="24">
        <v>5378</v>
      </c>
      <c r="W9" s="24">
        <v>5161</v>
      </c>
      <c r="X9" s="24">
        <v>5144</v>
      </c>
      <c r="Y9" s="24">
        <v>5160</v>
      </c>
      <c r="Z9" s="24">
        <v>4875</v>
      </c>
      <c r="AA9" s="24">
        <v>5040</v>
      </c>
      <c r="AB9" s="24">
        <v>4932</v>
      </c>
      <c r="AC9" s="24">
        <v>4641</v>
      </c>
      <c r="AD9" s="24">
        <v>4886</v>
      </c>
      <c r="AE9" s="24">
        <v>4658</v>
      </c>
      <c r="AF9" s="29">
        <f t="shared" si="1"/>
        <v>0.91643059490084988</v>
      </c>
      <c r="AG9" s="29">
        <f t="shared" si="2"/>
        <v>0.95724023961991322</v>
      </c>
      <c r="AH9" s="29">
        <f t="shared" si="3"/>
        <v>0.96353055286129974</v>
      </c>
      <c r="AI9" s="29">
        <f t="shared" si="4"/>
        <v>0.93138610438990665</v>
      </c>
      <c r="AJ9" s="29">
        <f t="shared" si="5"/>
        <v>0.87916152897657218</v>
      </c>
      <c r="AK9" s="29">
        <f t="shared" si="6"/>
        <v>0.97551242517685466</v>
      </c>
      <c r="AL9" s="29">
        <f t="shared" si="7"/>
        <v>0.96720389805097451</v>
      </c>
      <c r="AM9" s="29">
        <f t="shared" si="8"/>
        <v>0.9911368015414258</v>
      </c>
      <c r="AN9" s="29">
        <f t="shared" si="9"/>
        <v>0.95010127048425708</v>
      </c>
      <c r="AO9" s="29">
        <f t="shared" si="10"/>
        <v>0.88749317312943743</v>
      </c>
      <c r="AP9" s="29">
        <f t="shared" si="11"/>
        <v>0.87393792266342984</v>
      </c>
      <c r="AQ9" s="29">
        <f t="shared" si="12"/>
        <v>0.78075035618173183</v>
      </c>
      <c r="AR9" s="29">
        <f t="shared" si="13"/>
        <v>0.88332698896079176</v>
      </c>
      <c r="AS9" s="29">
        <f t="shared" si="14"/>
        <v>0.8673886028759098</v>
      </c>
      <c r="AT9" s="29">
        <f t="shared" si="15"/>
        <v>0.76248158454738912</v>
      </c>
    </row>
    <row r="10" spans="1:46" s="5" customFormat="1" x14ac:dyDescent="0.2">
      <c r="A10" s="23" t="s">
        <v>14</v>
      </c>
      <c r="B10" s="113">
        <v>4733</v>
      </c>
      <c r="C10" s="113">
        <v>4739</v>
      </c>
      <c r="D10" s="113">
        <v>5009</v>
      </c>
      <c r="E10" s="113">
        <v>5036</v>
      </c>
      <c r="F10" s="113">
        <v>5888</v>
      </c>
      <c r="G10" s="113">
        <v>5471</v>
      </c>
      <c r="H10" s="144">
        <v>5240</v>
      </c>
      <c r="I10" s="144">
        <v>5599</v>
      </c>
      <c r="J10" s="144">
        <v>5930</v>
      </c>
      <c r="K10" s="144">
        <v>6506</v>
      </c>
      <c r="L10" s="144">
        <v>6378</v>
      </c>
      <c r="M10" s="144">
        <v>5443</v>
      </c>
      <c r="N10" s="144">
        <v>6458</v>
      </c>
      <c r="O10" s="144">
        <v>6337</v>
      </c>
      <c r="P10" s="144">
        <v>5389</v>
      </c>
      <c r="Q10" s="24">
        <v>4539</v>
      </c>
      <c r="R10" s="24">
        <v>4389</v>
      </c>
      <c r="S10" s="24">
        <v>4856</v>
      </c>
      <c r="T10" s="24">
        <v>4646</v>
      </c>
      <c r="U10" s="24">
        <v>5038</v>
      </c>
      <c r="V10" s="24">
        <v>4843</v>
      </c>
      <c r="W10" s="24">
        <v>4632</v>
      </c>
      <c r="X10" s="24">
        <v>5354</v>
      </c>
      <c r="Y10" s="24">
        <v>5469</v>
      </c>
      <c r="Z10" s="24">
        <v>6538</v>
      </c>
      <c r="AA10" s="24">
        <v>6288</v>
      </c>
      <c r="AB10" s="24">
        <v>5395</v>
      </c>
      <c r="AC10" s="24">
        <v>6475</v>
      </c>
      <c r="AD10" s="24">
        <v>6261</v>
      </c>
      <c r="AE10" s="24">
        <v>5602</v>
      </c>
      <c r="AF10" s="29">
        <f t="shared" si="1"/>
        <v>0.9590111979716881</v>
      </c>
      <c r="AG10" s="29">
        <f t="shared" si="2"/>
        <v>0.92614475627769577</v>
      </c>
      <c r="AH10" s="29">
        <f t="shared" si="3"/>
        <v>0.96945498103413852</v>
      </c>
      <c r="AI10" s="29">
        <f t="shared" si="4"/>
        <v>0.92255758538522636</v>
      </c>
      <c r="AJ10" s="29">
        <f t="shared" si="5"/>
        <v>0.85563858695652173</v>
      </c>
      <c r="AK10" s="29">
        <f t="shared" si="6"/>
        <v>0.88521294096143299</v>
      </c>
      <c r="AL10" s="29">
        <f t="shared" si="7"/>
        <v>0.88396946564885492</v>
      </c>
      <c r="AM10" s="29">
        <f t="shared" si="8"/>
        <v>0.9562421861046615</v>
      </c>
      <c r="AN10" s="29">
        <f t="shared" si="9"/>
        <v>0.92225969645868466</v>
      </c>
      <c r="AO10" s="29">
        <f t="shared" si="10"/>
        <v>1.0049185367353213</v>
      </c>
      <c r="AP10" s="29">
        <f t="shared" si="11"/>
        <v>0.98588899341486358</v>
      </c>
      <c r="AQ10" s="29">
        <f t="shared" si="12"/>
        <v>0.99118133382325924</v>
      </c>
      <c r="AR10" s="29">
        <f t="shared" si="13"/>
        <v>1.0026323939300092</v>
      </c>
      <c r="AS10" s="29">
        <f t="shared" si="14"/>
        <v>0.98800694334858763</v>
      </c>
      <c r="AT10" s="29">
        <f t="shared" si="15"/>
        <v>1.0395249582482835</v>
      </c>
    </row>
    <row r="11" spans="1:46" s="5" customFormat="1" x14ac:dyDescent="0.2">
      <c r="A11" s="23" t="s">
        <v>15</v>
      </c>
      <c r="B11" s="113">
        <v>10181</v>
      </c>
      <c r="C11" s="113">
        <v>10871</v>
      </c>
      <c r="D11" s="113">
        <v>10791</v>
      </c>
      <c r="E11" s="113">
        <v>11576</v>
      </c>
      <c r="F11" s="113">
        <v>10783</v>
      </c>
      <c r="G11" s="113">
        <v>10317</v>
      </c>
      <c r="H11" s="144">
        <v>10352</v>
      </c>
      <c r="I11" s="144">
        <v>9937</v>
      </c>
      <c r="J11" s="144">
        <v>10109</v>
      </c>
      <c r="K11" s="144">
        <v>9720</v>
      </c>
      <c r="L11" s="144">
        <v>8849</v>
      </c>
      <c r="M11" s="144">
        <v>8987</v>
      </c>
      <c r="N11" s="144">
        <v>10129</v>
      </c>
      <c r="O11" s="144">
        <v>9161</v>
      </c>
      <c r="P11" s="144">
        <v>9262</v>
      </c>
      <c r="Q11" s="24">
        <v>7801</v>
      </c>
      <c r="R11" s="24">
        <v>8014</v>
      </c>
      <c r="S11" s="24">
        <v>8443</v>
      </c>
      <c r="T11" s="24">
        <v>8843</v>
      </c>
      <c r="U11" s="24">
        <v>8275</v>
      </c>
      <c r="V11" s="24">
        <v>8034</v>
      </c>
      <c r="W11" s="24">
        <v>8124</v>
      </c>
      <c r="X11" s="24">
        <v>7886</v>
      </c>
      <c r="Y11" s="24">
        <v>7666</v>
      </c>
      <c r="Z11" s="24">
        <v>7859</v>
      </c>
      <c r="AA11" s="24">
        <v>7127</v>
      </c>
      <c r="AB11" s="24">
        <v>6672</v>
      </c>
      <c r="AC11" s="24">
        <v>8031</v>
      </c>
      <c r="AD11" s="24">
        <v>7268</v>
      </c>
      <c r="AE11" s="24">
        <v>6792</v>
      </c>
      <c r="AF11" s="29">
        <f t="shared" si="1"/>
        <v>0.7662312150083489</v>
      </c>
      <c r="AG11" s="29">
        <f t="shared" si="2"/>
        <v>0.73719069082881061</v>
      </c>
      <c r="AH11" s="29">
        <f t="shared" si="3"/>
        <v>0.78241126864980071</v>
      </c>
      <c r="AI11" s="29">
        <f t="shared" si="4"/>
        <v>0.76390808569454038</v>
      </c>
      <c r="AJ11" s="29">
        <f t="shared" si="5"/>
        <v>0.76741166651210235</v>
      </c>
      <c r="AK11" s="29">
        <f t="shared" si="6"/>
        <v>0.77871474265774931</v>
      </c>
      <c r="AL11" s="29">
        <f t="shared" si="7"/>
        <v>0.78477588871715609</v>
      </c>
      <c r="AM11" s="29">
        <f t="shared" si="8"/>
        <v>0.79359967797121866</v>
      </c>
      <c r="AN11" s="29">
        <f t="shared" si="9"/>
        <v>0.7583341576812741</v>
      </c>
      <c r="AO11" s="29">
        <f t="shared" si="10"/>
        <v>0.80853909465020579</v>
      </c>
      <c r="AP11" s="29">
        <f t="shared" si="11"/>
        <v>0.80540174030963951</v>
      </c>
      <c r="AQ11" s="29">
        <f t="shared" si="12"/>
        <v>0.74240569711805937</v>
      </c>
      <c r="AR11" s="29">
        <f t="shared" si="13"/>
        <v>0.79287195182150261</v>
      </c>
      <c r="AS11" s="29">
        <f t="shared" si="14"/>
        <v>0.79336316995961143</v>
      </c>
      <c r="AT11" s="29">
        <f t="shared" si="15"/>
        <v>0.73331893759447209</v>
      </c>
    </row>
    <row r="12" spans="1:46" s="5" customFormat="1" x14ac:dyDescent="0.2">
      <c r="A12" s="23" t="s">
        <v>16</v>
      </c>
      <c r="B12" s="113">
        <v>11823</v>
      </c>
      <c r="C12" s="113">
        <v>10985</v>
      </c>
      <c r="D12" s="113">
        <v>11356</v>
      </c>
      <c r="E12" s="113">
        <v>11772</v>
      </c>
      <c r="F12" s="113">
        <v>12022</v>
      </c>
      <c r="G12" s="113">
        <v>10982</v>
      </c>
      <c r="H12" s="144">
        <v>10594</v>
      </c>
      <c r="I12" s="144">
        <v>10613</v>
      </c>
      <c r="J12" s="144">
        <v>10441</v>
      </c>
      <c r="K12" s="144">
        <v>9485</v>
      </c>
      <c r="L12" s="144">
        <v>9846</v>
      </c>
      <c r="M12" s="144">
        <v>10147</v>
      </c>
      <c r="N12" s="144">
        <v>9658</v>
      </c>
      <c r="O12" s="144">
        <v>10011</v>
      </c>
      <c r="P12" s="144">
        <v>10129</v>
      </c>
      <c r="Q12" s="24">
        <v>10362</v>
      </c>
      <c r="R12" s="24">
        <v>9506</v>
      </c>
      <c r="S12" s="24">
        <v>9652</v>
      </c>
      <c r="T12" s="24">
        <v>10233</v>
      </c>
      <c r="U12" s="24">
        <v>10271</v>
      </c>
      <c r="V12" s="24">
        <v>9130</v>
      </c>
      <c r="W12" s="24">
        <v>9006</v>
      </c>
      <c r="X12" s="24">
        <v>9217</v>
      </c>
      <c r="Y12" s="24">
        <v>9721</v>
      </c>
      <c r="Z12" s="24">
        <v>8605</v>
      </c>
      <c r="AA12" s="24">
        <v>8979</v>
      </c>
      <c r="AB12" s="24">
        <v>8892</v>
      </c>
      <c r="AC12" s="24">
        <v>8660</v>
      </c>
      <c r="AD12" s="24">
        <v>9025</v>
      </c>
      <c r="AE12" s="24">
        <v>8980</v>
      </c>
      <c r="AF12" s="29">
        <f t="shared" si="1"/>
        <v>0.87642730271504699</v>
      </c>
      <c r="AG12" s="29">
        <f t="shared" si="2"/>
        <v>0.86536185707783342</v>
      </c>
      <c r="AH12" s="29">
        <f t="shared" si="3"/>
        <v>0.84994716449454033</v>
      </c>
      <c r="AI12" s="29">
        <f t="shared" si="4"/>
        <v>0.86926605504587151</v>
      </c>
      <c r="AJ12" s="29">
        <f t="shared" si="5"/>
        <v>0.85435035767759104</v>
      </c>
      <c r="AK12" s="29">
        <f t="shared" si="6"/>
        <v>0.83136040794026589</v>
      </c>
      <c r="AL12" s="29">
        <f t="shared" si="7"/>
        <v>0.8501038323579384</v>
      </c>
      <c r="AM12" s="29">
        <f t="shared" si="8"/>
        <v>0.86846320550268541</v>
      </c>
      <c r="AN12" s="29">
        <f t="shared" si="9"/>
        <v>0.93104108801838903</v>
      </c>
      <c r="AO12" s="29">
        <f t="shared" si="10"/>
        <v>0.90722192936215074</v>
      </c>
      <c r="AP12" s="29">
        <f t="shared" si="11"/>
        <v>0.91194393662400974</v>
      </c>
      <c r="AQ12" s="29">
        <f t="shared" si="12"/>
        <v>0.87631812358332517</v>
      </c>
      <c r="AR12" s="29">
        <f t="shared" si="13"/>
        <v>0.89666597639262791</v>
      </c>
      <c r="AS12" s="29">
        <f t="shared" si="14"/>
        <v>0.90150834082509235</v>
      </c>
      <c r="AT12" s="29">
        <f t="shared" si="15"/>
        <v>0.88656333300424528</v>
      </c>
    </row>
    <row r="13" spans="1:46" s="5" customFormat="1" x14ac:dyDescent="0.2">
      <c r="A13" s="23" t="s">
        <v>17</v>
      </c>
      <c r="B13" s="113">
        <v>14371</v>
      </c>
      <c r="C13" s="113">
        <v>14363</v>
      </c>
      <c r="D13" s="113">
        <v>15838</v>
      </c>
      <c r="E13" s="113">
        <v>16487</v>
      </c>
      <c r="F13" s="113">
        <v>14187</v>
      </c>
      <c r="G13" s="113">
        <v>13502</v>
      </c>
      <c r="H13" s="144">
        <v>13161</v>
      </c>
      <c r="I13" s="144">
        <v>12809</v>
      </c>
      <c r="J13" s="144">
        <v>12240</v>
      </c>
      <c r="K13" s="144">
        <v>11603</v>
      </c>
      <c r="L13" s="144">
        <v>11688</v>
      </c>
      <c r="M13" s="144">
        <v>11300</v>
      </c>
      <c r="N13" s="144">
        <v>11974</v>
      </c>
      <c r="O13" s="144">
        <v>11962</v>
      </c>
      <c r="P13" s="144">
        <v>11549</v>
      </c>
      <c r="Q13" s="24">
        <v>9968</v>
      </c>
      <c r="R13" s="24">
        <v>9529</v>
      </c>
      <c r="S13" s="24">
        <v>11023</v>
      </c>
      <c r="T13" s="24">
        <v>11728</v>
      </c>
      <c r="U13" s="24">
        <v>10349</v>
      </c>
      <c r="V13" s="24">
        <v>10169</v>
      </c>
      <c r="W13" s="24">
        <v>9368</v>
      </c>
      <c r="X13" s="24">
        <v>9077</v>
      </c>
      <c r="Y13" s="24">
        <v>8849</v>
      </c>
      <c r="Z13" s="24">
        <v>8162</v>
      </c>
      <c r="AA13" s="24">
        <v>8405</v>
      </c>
      <c r="AB13" s="24">
        <v>6761</v>
      </c>
      <c r="AC13" s="24">
        <v>8323</v>
      </c>
      <c r="AD13" s="24">
        <v>8524</v>
      </c>
      <c r="AE13" s="24">
        <v>6848</v>
      </c>
      <c r="AF13" s="29">
        <f t="shared" si="1"/>
        <v>0.69361909400876764</v>
      </c>
      <c r="AG13" s="29">
        <f t="shared" si="2"/>
        <v>0.66344078535124973</v>
      </c>
      <c r="AH13" s="29">
        <f t="shared" si="3"/>
        <v>0.69598434145725474</v>
      </c>
      <c r="AI13" s="29">
        <f t="shared" si="4"/>
        <v>0.71134833505185902</v>
      </c>
      <c r="AJ13" s="29">
        <f t="shared" si="5"/>
        <v>0.72947064213716784</v>
      </c>
      <c r="AK13" s="29">
        <f t="shared" si="6"/>
        <v>0.75314768182491487</v>
      </c>
      <c r="AL13" s="29">
        <f t="shared" si="7"/>
        <v>0.71180001519641367</v>
      </c>
      <c r="AM13" s="29">
        <f t="shared" si="8"/>
        <v>0.7086423608400344</v>
      </c>
      <c r="AN13" s="29">
        <f t="shared" si="9"/>
        <v>0.72295751633986927</v>
      </c>
      <c r="AO13" s="29">
        <f t="shared" si="10"/>
        <v>0.70343876583642162</v>
      </c>
      <c r="AP13" s="29">
        <f t="shared" si="11"/>
        <v>0.71911362080766594</v>
      </c>
      <c r="AQ13" s="29">
        <f t="shared" si="12"/>
        <v>0.59831858407079641</v>
      </c>
      <c r="AR13" s="29">
        <f t="shared" si="13"/>
        <v>0.69508936028060797</v>
      </c>
      <c r="AS13" s="29">
        <f t="shared" si="14"/>
        <v>0.7125898679150644</v>
      </c>
      <c r="AT13" s="29">
        <f t="shared" si="15"/>
        <v>0.5929517707160793</v>
      </c>
    </row>
    <row r="14" spans="1:46" s="5" customFormat="1" x14ac:dyDescent="0.2">
      <c r="A14" s="23" t="s">
        <v>18</v>
      </c>
      <c r="B14" s="113">
        <v>10020</v>
      </c>
      <c r="C14" s="113">
        <v>10491</v>
      </c>
      <c r="D14" s="113">
        <v>11156</v>
      </c>
      <c r="E14" s="113">
        <v>10009</v>
      </c>
      <c r="F14" s="113">
        <v>10326</v>
      </c>
      <c r="G14" s="113">
        <v>10751</v>
      </c>
      <c r="H14" s="144">
        <v>12545</v>
      </c>
      <c r="I14" s="144">
        <v>12123</v>
      </c>
      <c r="J14" s="144">
        <v>11366</v>
      </c>
      <c r="K14" s="144">
        <v>10797</v>
      </c>
      <c r="L14" s="144">
        <v>11463</v>
      </c>
      <c r="M14" s="144">
        <v>9188</v>
      </c>
      <c r="N14" s="144">
        <v>10838</v>
      </c>
      <c r="O14" s="144">
        <v>11495</v>
      </c>
      <c r="P14" s="144">
        <v>9245</v>
      </c>
      <c r="Q14" s="24">
        <v>6025</v>
      </c>
      <c r="R14" s="24">
        <v>7394</v>
      </c>
      <c r="S14" s="24">
        <v>7192</v>
      </c>
      <c r="T14" s="24">
        <v>7748</v>
      </c>
      <c r="U14" s="24">
        <v>8065</v>
      </c>
      <c r="V14" s="24">
        <v>8124</v>
      </c>
      <c r="W14" s="24">
        <v>9490</v>
      </c>
      <c r="X14" s="24">
        <v>8533</v>
      </c>
      <c r="Y14" s="24">
        <v>8731</v>
      </c>
      <c r="Z14" s="24">
        <v>9031</v>
      </c>
      <c r="AA14" s="24">
        <v>9136</v>
      </c>
      <c r="AB14" s="24">
        <v>7139</v>
      </c>
      <c r="AC14" s="24">
        <v>9070</v>
      </c>
      <c r="AD14" s="24">
        <v>9167</v>
      </c>
      <c r="AE14" s="24">
        <v>7159</v>
      </c>
      <c r="AF14" s="29">
        <f t="shared" si="1"/>
        <v>0.60129740518962072</v>
      </c>
      <c r="AG14" s="29">
        <f t="shared" si="2"/>
        <v>0.70479458583547805</v>
      </c>
      <c r="AH14" s="29">
        <f t="shared" si="3"/>
        <v>0.64467551093581932</v>
      </c>
      <c r="AI14" s="29">
        <f t="shared" si="4"/>
        <v>0.77410330702367869</v>
      </c>
      <c r="AJ14" s="29">
        <f t="shared" si="5"/>
        <v>0.78103815611078831</v>
      </c>
      <c r="AK14" s="29">
        <f t="shared" si="6"/>
        <v>0.75565063715003256</v>
      </c>
      <c r="AL14" s="29">
        <f t="shared" si="7"/>
        <v>0.75647668393782386</v>
      </c>
      <c r="AM14" s="29">
        <f t="shared" si="8"/>
        <v>0.70386867936979292</v>
      </c>
      <c r="AN14" s="29">
        <f t="shared" si="9"/>
        <v>0.76816822101002991</v>
      </c>
      <c r="AO14" s="29">
        <f t="shared" si="10"/>
        <v>0.83643604705010655</v>
      </c>
      <c r="AP14" s="29">
        <f t="shared" si="11"/>
        <v>0.7969990403908227</v>
      </c>
      <c r="AQ14" s="29">
        <f t="shared" si="12"/>
        <v>0.7769917283413148</v>
      </c>
      <c r="AR14" s="29">
        <f t="shared" si="13"/>
        <v>0.83687027126776159</v>
      </c>
      <c r="AS14" s="29">
        <f t="shared" si="14"/>
        <v>0.79747716398434099</v>
      </c>
      <c r="AT14" s="29">
        <f t="shared" si="15"/>
        <v>0.77436452136289891</v>
      </c>
    </row>
    <row r="15" spans="1:46" x14ac:dyDescent="0.2">
      <c r="A15" s="23" t="s">
        <v>19</v>
      </c>
      <c r="B15" s="113">
        <v>12549</v>
      </c>
      <c r="C15" s="113">
        <v>12942</v>
      </c>
      <c r="D15" s="113">
        <v>13441</v>
      </c>
      <c r="E15" s="113">
        <v>14575</v>
      </c>
      <c r="F15" s="113">
        <v>14849</v>
      </c>
      <c r="G15" s="113">
        <v>15893</v>
      </c>
      <c r="H15" s="144">
        <v>14733</v>
      </c>
      <c r="I15" s="144">
        <v>15784</v>
      </c>
      <c r="J15" s="144">
        <v>12648</v>
      </c>
      <c r="K15" s="144">
        <v>15144</v>
      </c>
      <c r="L15" s="144">
        <v>18536</v>
      </c>
      <c r="M15" s="144">
        <v>25066</v>
      </c>
      <c r="N15" s="144">
        <v>15198</v>
      </c>
      <c r="O15" s="144">
        <v>18592</v>
      </c>
      <c r="P15" s="144">
        <v>25050</v>
      </c>
      <c r="Q15" s="24">
        <v>12857</v>
      </c>
      <c r="R15" s="24">
        <v>13349</v>
      </c>
      <c r="S15" s="24">
        <v>13561</v>
      </c>
      <c r="T15" s="24">
        <v>14303</v>
      </c>
      <c r="U15" s="24">
        <v>13895</v>
      </c>
      <c r="V15" s="24">
        <v>15047</v>
      </c>
      <c r="W15" s="24">
        <v>15489</v>
      </c>
      <c r="X15" s="24">
        <v>14827</v>
      </c>
      <c r="Y15" s="24">
        <v>12663</v>
      </c>
      <c r="Z15" s="24">
        <v>14465</v>
      </c>
      <c r="AA15" s="24">
        <v>18502</v>
      </c>
      <c r="AB15" s="24">
        <v>26868</v>
      </c>
      <c r="AC15" s="24">
        <v>14480</v>
      </c>
      <c r="AD15" s="24">
        <v>18509</v>
      </c>
      <c r="AE15" s="24">
        <v>27671</v>
      </c>
      <c r="AF15" s="29">
        <f t="shared" si="1"/>
        <v>1.0245437883496693</v>
      </c>
      <c r="AG15" s="29">
        <f t="shared" si="2"/>
        <v>1.0314479987637151</v>
      </c>
      <c r="AH15" s="29">
        <f t="shared" si="3"/>
        <v>1.0089279071497657</v>
      </c>
      <c r="AI15" s="29">
        <f t="shared" si="4"/>
        <v>0.98133790737564319</v>
      </c>
      <c r="AJ15" s="29">
        <f t="shared" si="5"/>
        <v>0.93575324937706239</v>
      </c>
      <c r="AK15" s="29">
        <f t="shared" si="6"/>
        <v>0.94676901780658151</v>
      </c>
      <c r="AL15" s="29">
        <f t="shared" si="7"/>
        <v>1.0513133781307269</v>
      </c>
      <c r="AM15" s="29">
        <f t="shared" si="8"/>
        <v>0.93936898124683221</v>
      </c>
      <c r="AN15" s="29">
        <f t="shared" si="9"/>
        <v>1.0011859582542695</v>
      </c>
      <c r="AO15" s="29">
        <f t="shared" si="10"/>
        <v>0.9551637612255679</v>
      </c>
      <c r="AP15" s="29">
        <f t="shared" si="11"/>
        <v>0.99816573154941735</v>
      </c>
      <c r="AQ15" s="29">
        <f t="shared" si="12"/>
        <v>1.0718902098460066</v>
      </c>
      <c r="AR15" s="29">
        <f t="shared" si="13"/>
        <v>0.95275694170285563</v>
      </c>
      <c r="AS15" s="29">
        <f t="shared" si="14"/>
        <v>0.9955357142857143</v>
      </c>
      <c r="AT15" s="29">
        <f t="shared" si="15"/>
        <v>1.1046307385229541</v>
      </c>
    </row>
    <row r="16" spans="1:46" x14ac:dyDescent="0.2">
      <c r="A16" s="23" t="s">
        <v>20</v>
      </c>
      <c r="B16" s="113">
        <v>6692</v>
      </c>
      <c r="C16" s="113">
        <v>6528</v>
      </c>
      <c r="D16" s="113">
        <v>6472</v>
      </c>
      <c r="E16" s="113">
        <v>6667</v>
      </c>
      <c r="F16" s="113">
        <v>7341</v>
      </c>
      <c r="G16" s="113">
        <v>7641</v>
      </c>
      <c r="H16" s="144">
        <v>7891</v>
      </c>
      <c r="I16" s="144">
        <v>7885</v>
      </c>
      <c r="J16" s="144">
        <v>7482</v>
      </c>
      <c r="K16" s="144">
        <v>6809</v>
      </c>
      <c r="L16" s="144">
        <v>6649</v>
      </c>
      <c r="M16" s="144">
        <v>6750</v>
      </c>
      <c r="N16" s="144">
        <v>6818</v>
      </c>
      <c r="O16" s="144">
        <v>6662</v>
      </c>
      <c r="P16" s="144">
        <v>6705</v>
      </c>
      <c r="Q16" s="24">
        <v>5344</v>
      </c>
      <c r="R16" s="24">
        <v>5170</v>
      </c>
      <c r="S16" s="24">
        <v>5020</v>
      </c>
      <c r="T16" s="24">
        <v>5597</v>
      </c>
      <c r="U16" s="24">
        <v>5547</v>
      </c>
      <c r="V16" s="24">
        <v>6611</v>
      </c>
      <c r="W16" s="24">
        <v>6655</v>
      </c>
      <c r="X16" s="24">
        <v>6679</v>
      </c>
      <c r="Y16" s="24">
        <v>6230</v>
      </c>
      <c r="Z16" s="24">
        <v>5751</v>
      </c>
      <c r="AA16" s="24">
        <v>5186</v>
      </c>
      <c r="AB16" s="24">
        <v>6088</v>
      </c>
      <c r="AC16" s="24">
        <v>5771</v>
      </c>
      <c r="AD16" s="24">
        <v>5194</v>
      </c>
      <c r="AE16" s="24">
        <v>5185</v>
      </c>
      <c r="AF16" s="29">
        <f t="shared" si="1"/>
        <v>0.79856545128511658</v>
      </c>
      <c r="AG16" s="29">
        <f t="shared" si="2"/>
        <v>0.79197303921568629</v>
      </c>
      <c r="AH16" s="29">
        <f t="shared" si="3"/>
        <v>0.77564894932014838</v>
      </c>
      <c r="AI16" s="29">
        <f t="shared" si="4"/>
        <v>0.83950802459877005</v>
      </c>
      <c r="AJ16" s="29">
        <f t="shared" si="5"/>
        <v>0.75561912545974663</v>
      </c>
      <c r="AK16" s="29">
        <f t="shared" si="6"/>
        <v>0.8652008899358723</v>
      </c>
      <c r="AL16" s="29">
        <f t="shared" si="7"/>
        <v>0.84336585984032442</v>
      </c>
      <c r="AM16" s="29">
        <f t="shared" si="8"/>
        <v>0.84705136334812936</v>
      </c>
      <c r="AN16" s="29">
        <f t="shared" si="9"/>
        <v>0.83266506281742847</v>
      </c>
      <c r="AO16" s="29">
        <f t="shared" si="10"/>
        <v>0.84461741812307245</v>
      </c>
      <c r="AP16" s="29">
        <f t="shared" si="11"/>
        <v>0.7799669123176417</v>
      </c>
      <c r="AQ16" s="29">
        <f t="shared" si="12"/>
        <v>0.90192592592592591</v>
      </c>
      <c r="AR16" s="29">
        <f t="shared" si="13"/>
        <v>0.84643590495746557</v>
      </c>
      <c r="AS16" s="29">
        <f t="shared" si="14"/>
        <v>0.7796457520264185</v>
      </c>
      <c r="AT16" s="29">
        <f t="shared" si="15"/>
        <v>0.77330350484712895</v>
      </c>
    </row>
    <row r="17" spans="1:46" ht="15" x14ac:dyDescent="0.25">
      <c r="A17" s="49" t="s">
        <v>21</v>
      </c>
      <c r="B17" s="23"/>
      <c r="C17" s="23"/>
      <c r="D17" s="23"/>
      <c r="E17" s="23"/>
      <c r="F17" s="23"/>
      <c r="G17" s="23"/>
      <c r="H17" s="89"/>
      <c r="I17" s="144"/>
      <c r="J17" s="144"/>
      <c r="K17" s="144"/>
      <c r="L17" s="291"/>
      <c r="M17" s="291"/>
      <c r="N17" s="144"/>
      <c r="O17" s="144"/>
      <c r="P17" s="144"/>
      <c r="Q17" s="24"/>
      <c r="R17" s="24"/>
      <c r="S17" s="24"/>
      <c r="T17" s="24"/>
      <c r="U17" s="24"/>
      <c r="V17" s="24"/>
      <c r="W17" s="24"/>
      <c r="X17" s="24"/>
      <c r="Y17" s="24"/>
      <c r="Z17" s="24"/>
      <c r="AA17" s="24"/>
      <c r="AB17" s="24"/>
      <c r="AC17" s="24"/>
      <c r="AD17" s="24"/>
      <c r="AE17" s="24"/>
      <c r="AF17" s="29"/>
      <c r="AG17" s="29"/>
      <c r="AH17" s="29"/>
      <c r="AI17" s="29"/>
      <c r="AJ17" s="29"/>
      <c r="AK17" s="29"/>
      <c r="AL17" s="29"/>
      <c r="AM17" s="29"/>
      <c r="AN17" s="29"/>
      <c r="AO17" s="29"/>
      <c r="AP17" s="29"/>
      <c r="AQ17" s="29"/>
      <c r="AR17" s="29"/>
      <c r="AS17" s="29"/>
      <c r="AT17" s="25"/>
    </row>
    <row r="18" spans="1:46" x14ac:dyDescent="0.2">
      <c r="A18" s="23" t="s">
        <v>58</v>
      </c>
      <c r="B18" s="113">
        <v>12946</v>
      </c>
      <c r="C18" s="113">
        <v>13049</v>
      </c>
      <c r="D18" s="113">
        <v>12779</v>
      </c>
      <c r="E18" s="113">
        <v>12853</v>
      </c>
      <c r="F18" s="113">
        <v>13798</v>
      </c>
      <c r="G18" s="113">
        <v>14169</v>
      </c>
      <c r="H18" s="144">
        <v>12293</v>
      </c>
      <c r="I18" s="144">
        <v>14429</v>
      </c>
      <c r="J18" s="144">
        <v>14757</v>
      </c>
      <c r="K18" s="144">
        <v>15010</v>
      </c>
      <c r="L18" s="144">
        <v>15713</v>
      </c>
      <c r="M18" s="144">
        <v>14111</v>
      </c>
      <c r="N18" s="144">
        <v>15064</v>
      </c>
      <c r="O18" s="144">
        <v>15746</v>
      </c>
      <c r="P18" s="144">
        <v>14160</v>
      </c>
      <c r="Q18" s="24">
        <v>8154</v>
      </c>
      <c r="R18" s="24">
        <v>9665</v>
      </c>
      <c r="S18" s="24">
        <v>10934</v>
      </c>
      <c r="T18" s="24">
        <v>11422</v>
      </c>
      <c r="U18" s="24">
        <v>12013</v>
      </c>
      <c r="V18" s="24">
        <v>11486</v>
      </c>
      <c r="W18" s="24">
        <v>9814</v>
      </c>
      <c r="X18" s="24">
        <v>11210</v>
      </c>
      <c r="Y18" s="24">
        <v>11291</v>
      </c>
      <c r="Z18" s="24">
        <v>11829</v>
      </c>
      <c r="AA18" s="24">
        <v>12375</v>
      </c>
      <c r="AB18" s="24">
        <v>11457</v>
      </c>
      <c r="AC18" s="24">
        <v>11874</v>
      </c>
      <c r="AD18" s="24">
        <v>12398</v>
      </c>
      <c r="AE18" s="24">
        <v>11554</v>
      </c>
      <c r="AF18" s="29">
        <f t="shared" ref="AF18" si="16">Q18/B18</f>
        <v>0.62984705700602506</v>
      </c>
      <c r="AG18" s="29">
        <f t="shared" ref="AG18" si="17">R18/C18</f>
        <v>0.74066978312514364</v>
      </c>
      <c r="AH18" s="29">
        <f t="shared" ref="AH18" si="18">S18/D18</f>
        <v>0.85562250567337039</v>
      </c>
      <c r="AI18" s="29">
        <f t="shared" ref="AI18" si="19">T18/E18</f>
        <v>0.8886641251069789</v>
      </c>
      <c r="AJ18" s="29">
        <f t="shared" ref="AJ18" si="20">U18/F18</f>
        <v>0.87063342513407738</v>
      </c>
      <c r="AK18" s="29">
        <f t="shared" ref="AK18" si="21">V18/G18</f>
        <v>0.81064295292540056</v>
      </c>
      <c r="AL18" s="29">
        <f t="shared" ref="AL18" si="22">W18/H18</f>
        <v>0.79834051899454972</v>
      </c>
      <c r="AM18" s="29">
        <f t="shared" ref="AM18" si="23">X18/I18</f>
        <v>0.77690761660544738</v>
      </c>
      <c r="AN18" s="29">
        <f t="shared" ref="AN18" si="24">Y18/J18</f>
        <v>0.76512841363420747</v>
      </c>
      <c r="AO18" s="29">
        <f t="shared" ref="AO18" si="25">Z18/K18</f>
        <v>0.78807461692205194</v>
      </c>
      <c r="AP18" s="29">
        <f t="shared" ref="AP18" si="26">AA18/L18</f>
        <v>0.78756443709030743</v>
      </c>
      <c r="AQ18" s="29">
        <f t="shared" ref="AQ18" si="27">AB18/M18</f>
        <v>0.81191977889589684</v>
      </c>
      <c r="AR18" s="29">
        <f t="shared" ref="AR18" si="28">AC18/N18</f>
        <v>0.78823685608072225</v>
      </c>
      <c r="AS18" s="29">
        <f t="shared" ref="AS18" si="29">AD18/O18</f>
        <v>0.78737457131970023</v>
      </c>
      <c r="AT18" s="29">
        <f t="shared" ref="AT18" si="30">AE18/P18</f>
        <v>0.81596045197740108</v>
      </c>
    </row>
    <row r="19" spans="1:46" x14ac:dyDescent="0.2">
      <c r="A19" s="23" t="s">
        <v>22</v>
      </c>
      <c r="B19" s="113">
        <v>9736</v>
      </c>
      <c r="C19" s="113">
        <v>10687</v>
      </c>
      <c r="D19" s="113">
        <v>11039</v>
      </c>
      <c r="E19" s="113">
        <v>11183</v>
      </c>
      <c r="F19" s="113">
        <v>12331</v>
      </c>
      <c r="G19" s="113">
        <v>12241</v>
      </c>
      <c r="H19" s="144">
        <v>15457</v>
      </c>
      <c r="I19" s="144">
        <v>12438</v>
      </c>
      <c r="J19" s="144">
        <v>12352</v>
      </c>
      <c r="K19" s="144">
        <v>11396</v>
      </c>
      <c r="L19" s="144">
        <v>9468</v>
      </c>
      <c r="M19" s="144">
        <v>7182</v>
      </c>
      <c r="N19" s="144">
        <v>11467</v>
      </c>
      <c r="O19" s="144">
        <v>9511</v>
      </c>
      <c r="P19" s="144">
        <v>7265</v>
      </c>
      <c r="Q19" s="24">
        <v>8861</v>
      </c>
      <c r="R19" s="24">
        <v>9653</v>
      </c>
      <c r="S19" s="24">
        <v>10245</v>
      </c>
      <c r="T19" s="24">
        <v>9628</v>
      </c>
      <c r="U19" s="24">
        <v>10736</v>
      </c>
      <c r="V19" s="24">
        <v>10168</v>
      </c>
      <c r="W19" s="24">
        <v>11555</v>
      </c>
      <c r="X19" s="24">
        <v>10674</v>
      </c>
      <c r="Y19" s="24">
        <v>10483</v>
      </c>
      <c r="Z19" s="24">
        <v>9405</v>
      </c>
      <c r="AA19" s="24">
        <v>8145</v>
      </c>
      <c r="AB19" s="24">
        <v>6762</v>
      </c>
      <c r="AC19" s="24">
        <v>9447</v>
      </c>
      <c r="AD19" s="24">
        <v>8165</v>
      </c>
      <c r="AE19" s="24">
        <v>6780</v>
      </c>
      <c r="AF19" s="29">
        <f t="shared" ref="AF19:AF25" si="31">Q19/B19</f>
        <v>0.91012736236647496</v>
      </c>
      <c r="AG19" s="29">
        <f t="shared" ref="AG19:AG25" si="32">R19/C19</f>
        <v>0.90324693552914759</v>
      </c>
      <c r="AH19" s="29">
        <f t="shared" ref="AH19:AH25" si="33">S19/D19</f>
        <v>0.92807319503578223</v>
      </c>
      <c r="AI19" s="29">
        <f t="shared" ref="AI19:AI25" si="34">T19/E19</f>
        <v>0.86094965572744342</v>
      </c>
      <c r="AJ19" s="29">
        <f t="shared" ref="AJ19:AJ25" si="35">U19/F19</f>
        <v>0.87065120428189113</v>
      </c>
      <c r="AK19" s="29">
        <f t="shared" ref="AK19:AK25" si="36">V19/G19</f>
        <v>0.83065109059717346</v>
      </c>
      <c r="AL19" s="29">
        <f t="shared" ref="AL19:AL25" si="37">W19/H19</f>
        <v>0.74755774082939763</v>
      </c>
      <c r="AM19" s="29">
        <f t="shared" ref="AM19:AM25" si="38">X19/I19</f>
        <v>0.8581765557163531</v>
      </c>
      <c r="AN19" s="29">
        <f t="shared" ref="AN19:AN25" si="39">Y19/J19</f>
        <v>0.84868847150259064</v>
      </c>
      <c r="AO19" s="29">
        <f t="shared" ref="AO19:AO25" si="40">Z19/K19</f>
        <v>0.82528957528957525</v>
      </c>
      <c r="AP19" s="29">
        <f t="shared" ref="AP19:AP25" si="41">AA19/L19</f>
        <v>0.86026615969581754</v>
      </c>
      <c r="AQ19" s="29">
        <f t="shared" ref="AQ19:AQ25" si="42">AB19/M19</f>
        <v>0.94152046783625731</v>
      </c>
      <c r="AR19" s="29">
        <f t="shared" ref="AR19:AR25" si="43">AC19/N19</f>
        <v>0.82384233016482078</v>
      </c>
      <c r="AS19" s="29">
        <f t="shared" ref="AS19:AS25" si="44">AD19/O19</f>
        <v>0.85847965513615809</v>
      </c>
      <c r="AT19" s="29">
        <f t="shared" ref="AT19:AT25" si="45">AE19/P19</f>
        <v>0.93324156916724021</v>
      </c>
    </row>
    <row r="20" spans="1:46" x14ac:dyDescent="0.2">
      <c r="A20" s="23" t="s">
        <v>23</v>
      </c>
      <c r="B20" s="113">
        <v>14860</v>
      </c>
      <c r="C20" s="113">
        <v>15326</v>
      </c>
      <c r="D20" s="113">
        <v>14046</v>
      </c>
      <c r="E20" s="113">
        <v>14540</v>
      </c>
      <c r="F20" s="113">
        <v>14133</v>
      </c>
      <c r="G20" s="113">
        <v>14678</v>
      </c>
      <c r="H20" s="144">
        <v>13486</v>
      </c>
      <c r="I20" s="144">
        <v>14136</v>
      </c>
      <c r="J20" s="144">
        <v>14346</v>
      </c>
      <c r="K20" s="144">
        <v>14985</v>
      </c>
      <c r="L20" s="144">
        <v>14320</v>
      </c>
      <c r="M20" s="144">
        <v>14694</v>
      </c>
      <c r="N20" s="144">
        <v>15291</v>
      </c>
      <c r="O20" s="144">
        <v>14503</v>
      </c>
      <c r="P20" s="144">
        <v>15142</v>
      </c>
      <c r="Q20" s="24">
        <v>9795</v>
      </c>
      <c r="R20" s="24">
        <v>9640</v>
      </c>
      <c r="S20" s="24">
        <v>10202</v>
      </c>
      <c r="T20" s="24">
        <v>10111</v>
      </c>
      <c r="U20" s="24">
        <v>10574</v>
      </c>
      <c r="V20" s="24">
        <v>10208</v>
      </c>
      <c r="W20" s="24">
        <v>9833</v>
      </c>
      <c r="X20" s="24">
        <v>10264</v>
      </c>
      <c r="Y20" s="24">
        <v>10327</v>
      </c>
      <c r="Z20" s="24">
        <v>10273</v>
      </c>
      <c r="AA20" s="24">
        <v>9392</v>
      </c>
      <c r="AB20" s="24">
        <v>10201</v>
      </c>
      <c r="AC20" s="24">
        <v>10420</v>
      </c>
      <c r="AD20" s="24">
        <v>9496</v>
      </c>
      <c r="AE20" s="24">
        <v>10383</v>
      </c>
      <c r="AF20" s="29">
        <f t="shared" si="31"/>
        <v>0.65915208613728127</v>
      </c>
      <c r="AG20" s="29">
        <f t="shared" si="32"/>
        <v>0.62899647657575364</v>
      </c>
      <c r="AH20" s="29">
        <f t="shared" si="33"/>
        <v>0.72632778015093269</v>
      </c>
      <c r="AI20" s="29">
        <f t="shared" si="34"/>
        <v>0.69539202200825312</v>
      </c>
      <c r="AJ20" s="29">
        <f t="shared" si="35"/>
        <v>0.74817802306658177</v>
      </c>
      <c r="AK20" s="29">
        <f t="shared" si="36"/>
        <v>0.69546259708407143</v>
      </c>
      <c r="AL20" s="29">
        <f t="shared" si="37"/>
        <v>0.7291265015571704</v>
      </c>
      <c r="AM20" s="29">
        <f t="shared" si="38"/>
        <v>0.72608941709111485</v>
      </c>
      <c r="AN20" s="29">
        <f t="shared" si="39"/>
        <v>0.71985222361633905</v>
      </c>
      <c r="AO20" s="29">
        <f t="shared" si="40"/>
        <v>0.68555221888555218</v>
      </c>
      <c r="AP20" s="29">
        <f t="shared" si="41"/>
        <v>0.65586592178770953</v>
      </c>
      <c r="AQ20" s="29">
        <f t="shared" si="42"/>
        <v>0.69422893698108068</v>
      </c>
      <c r="AR20" s="29">
        <f t="shared" si="43"/>
        <v>0.68144660257667911</v>
      </c>
      <c r="AS20" s="29">
        <f t="shared" si="44"/>
        <v>0.65476108391367305</v>
      </c>
      <c r="AT20" s="29">
        <f t="shared" si="45"/>
        <v>0.68570862501651042</v>
      </c>
    </row>
    <row r="21" spans="1:46" x14ac:dyDescent="0.2">
      <c r="A21" s="23" t="s">
        <v>24</v>
      </c>
      <c r="B21" s="113">
        <v>12917</v>
      </c>
      <c r="C21" s="113">
        <v>14039</v>
      </c>
      <c r="D21" s="113">
        <v>13261</v>
      </c>
      <c r="E21" s="113">
        <v>13616</v>
      </c>
      <c r="F21" s="113">
        <v>13393</v>
      </c>
      <c r="G21" s="113">
        <v>13264</v>
      </c>
      <c r="H21" s="144">
        <v>12768</v>
      </c>
      <c r="I21" s="144">
        <v>16873</v>
      </c>
      <c r="J21" s="144">
        <v>16707</v>
      </c>
      <c r="K21" s="144">
        <v>16502</v>
      </c>
      <c r="L21" s="144">
        <v>16093</v>
      </c>
      <c r="M21" s="144">
        <v>15608</v>
      </c>
      <c r="N21" s="144">
        <v>16564</v>
      </c>
      <c r="O21" s="144">
        <v>16173</v>
      </c>
      <c r="P21" s="144">
        <v>15692</v>
      </c>
      <c r="Q21" s="24">
        <v>7076</v>
      </c>
      <c r="R21" s="24">
        <v>7822</v>
      </c>
      <c r="S21" s="24">
        <v>9063</v>
      </c>
      <c r="T21" s="24">
        <v>9705</v>
      </c>
      <c r="U21" s="24">
        <v>9749</v>
      </c>
      <c r="V21" s="24">
        <v>9727</v>
      </c>
      <c r="W21" s="24">
        <v>10019</v>
      </c>
      <c r="X21" s="24">
        <v>11387</v>
      </c>
      <c r="Y21" s="24">
        <v>11826</v>
      </c>
      <c r="Z21" s="24">
        <v>11557</v>
      </c>
      <c r="AA21" s="24">
        <v>11962</v>
      </c>
      <c r="AB21" s="24">
        <v>11478</v>
      </c>
      <c r="AC21" s="24">
        <v>11607</v>
      </c>
      <c r="AD21" s="24">
        <v>12022</v>
      </c>
      <c r="AE21" s="24">
        <v>11544</v>
      </c>
      <c r="AF21" s="29">
        <f t="shared" si="31"/>
        <v>0.54780521792985992</v>
      </c>
      <c r="AG21" s="29">
        <f t="shared" si="32"/>
        <v>0.5571621910392478</v>
      </c>
      <c r="AH21" s="29">
        <f t="shared" si="33"/>
        <v>0.68343262197421006</v>
      </c>
      <c r="AI21" s="29">
        <f t="shared" si="34"/>
        <v>0.71276439482961218</v>
      </c>
      <c r="AJ21" s="29">
        <f t="shared" si="35"/>
        <v>0.72791756887926529</v>
      </c>
      <c r="AK21" s="29">
        <f t="shared" si="36"/>
        <v>0.73333835946924009</v>
      </c>
      <c r="AL21" s="29">
        <f t="shared" si="37"/>
        <v>0.78469611528822059</v>
      </c>
      <c r="AM21" s="29">
        <f t="shared" si="38"/>
        <v>0.67486516920523909</v>
      </c>
      <c r="AN21" s="29">
        <f t="shared" si="39"/>
        <v>0.70784701023523078</v>
      </c>
      <c r="AO21" s="29">
        <f t="shared" si="40"/>
        <v>0.70033935280572057</v>
      </c>
      <c r="AP21" s="29">
        <f t="shared" si="41"/>
        <v>0.74330454234760457</v>
      </c>
      <c r="AQ21" s="29">
        <f t="shared" si="42"/>
        <v>0.73539210661199383</v>
      </c>
      <c r="AR21" s="29">
        <f t="shared" si="43"/>
        <v>0.70073653706834094</v>
      </c>
      <c r="AS21" s="29">
        <f t="shared" si="44"/>
        <v>0.74333766153465652</v>
      </c>
      <c r="AT21" s="29">
        <f t="shared" si="45"/>
        <v>0.73566148355850114</v>
      </c>
    </row>
    <row r="22" spans="1:46" x14ac:dyDescent="0.2">
      <c r="A22" s="23" t="s">
        <v>25</v>
      </c>
      <c r="B22" s="113">
        <v>3804</v>
      </c>
      <c r="C22" s="113">
        <v>4286</v>
      </c>
      <c r="D22" s="113">
        <v>4514</v>
      </c>
      <c r="E22" s="113">
        <v>4274</v>
      </c>
      <c r="F22" s="113">
        <v>4835</v>
      </c>
      <c r="G22" s="113">
        <v>8284</v>
      </c>
      <c r="H22" s="144">
        <v>9679</v>
      </c>
      <c r="I22" s="144">
        <v>10916</v>
      </c>
      <c r="J22" s="144">
        <v>10902</v>
      </c>
      <c r="K22" s="144">
        <v>10871</v>
      </c>
      <c r="L22" s="144">
        <v>7110</v>
      </c>
      <c r="M22" s="144">
        <v>7140</v>
      </c>
      <c r="N22" s="144">
        <v>10887</v>
      </c>
      <c r="O22" s="144">
        <v>7119</v>
      </c>
      <c r="P22" s="144">
        <v>7160</v>
      </c>
      <c r="Q22" s="24">
        <v>3653</v>
      </c>
      <c r="R22" s="24">
        <v>4002</v>
      </c>
      <c r="S22" s="24">
        <v>4051</v>
      </c>
      <c r="T22" s="24">
        <v>4571</v>
      </c>
      <c r="U22" s="24">
        <v>4322</v>
      </c>
      <c r="V22" s="24">
        <v>8274</v>
      </c>
      <c r="W22" s="24">
        <v>8690</v>
      </c>
      <c r="X22" s="24">
        <v>9144</v>
      </c>
      <c r="Y22" s="24">
        <v>8594</v>
      </c>
      <c r="Z22" s="24">
        <v>8220</v>
      </c>
      <c r="AA22" s="24">
        <v>5831</v>
      </c>
      <c r="AB22" s="24">
        <v>5634</v>
      </c>
      <c r="AC22" s="24">
        <v>8229</v>
      </c>
      <c r="AD22" s="24">
        <v>5845</v>
      </c>
      <c r="AE22" s="24">
        <v>5574</v>
      </c>
      <c r="AF22" s="29">
        <f t="shared" si="31"/>
        <v>0.96030494216614093</v>
      </c>
      <c r="AG22" s="29">
        <f t="shared" si="32"/>
        <v>0.93373775081661226</v>
      </c>
      <c r="AH22" s="29">
        <f t="shared" si="33"/>
        <v>0.89743021710234827</v>
      </c>
      <c r="AI22" s="29">
        <f t="shared" si="34"/>
        <v>1.0694899391670567</v>
      </c>
      <c r="AJ22" s="29">
        <f t="shared" si="35"/>
        <v>0.89389865563598758</v>
      </c>
      <c r="AK22" s="29">
        <f t="shared" si="36"/>
        <v>0.99879285369386772</v>
      </c>
      <c r="AL22" s="29">
        <f t="shared" si="37"/>
        <v>0.8978200227296208</v>
      </c>
      <c r="AM22" s="29">
        <f t="shared" si="38"/>
        <v>0.83766947599853425</v>
      </c>
      <c r="AN22" s="29">
        <f t="shared" si="39"/>
        <v>0.78829572555494409</v>
      </c>
      <c r="AO22" s="29">
        <f t="shared" si="40"/>
        <v>0.75614018949498663</v>
      </c>
      <c r="AP22" s="29">
        <f t="shared" si="41"/>
        <v>0.820112517580872</v>
      </c>
      <c r="AQ22" s="29">
        <f t="shared" si="42"/>
        <v>0.78907563025210081</v>
      </c>
      <c r="AR22" s="29">
        <f t="shared" si="43"/>
        <v>0.75585560760540094</v>
      </c>
      <c r="AS22" s="29">
        <f t="shared" si="44"/>
        <v>0.82104228121927236</v>
      </c>
      <c r="AT22" s="29">
        <f t="shared" si="45"/>
        <v>0.7784916201117319</v>
      </c>
    </row>
    <row r="23" spans="1:46" x14ac:dyDescent="0.2">
      <c r="A23" s="23" t="s">
        <v>26</v>
      </c>
      <c r="B23" s="113">
        <v>7597</v>
      </c>
      <c r="C23" s="113">
        <v>10007</v>
      </c>
      <c r="D23" s="113">
        <v>10738</v>
      </c>
      <c r="E23" s="113">
        <v>10368</v>
      </c>
      <c r="F23" s="113">
        <v>10720</v>
      </c>
      <c r="G23" s="113">
        <v>10537</v>
      </c>
      <c r="H23" s="144">
        <v>10470</v>
      </c>
      <c r="I23" s="144">
        <v>10443</v>
      </c>
      <c r="J23" s="144">
        <v>10069</v>
      </c>
      <c r="K23" s="144">
        <v>10055</v>
      </c>
      <c r="L23" s="144">
        <v>9327</v>
      </c>
      <c r="M23" s="144">
        <v>10078</v>
      </c>
      <c r="N23" s="144">
        <v>10475</v>
      </c>
      <c r="O23" s="144">
        <v>9691</v>
      </c>
      <c r="P23" s="144">
        <v>10529</v>
      </c>
      <c r="Q23" s="24">
        <v>4846</v>
      </c>
      <c r="R23" s="24">
        <v>6097</v>
      </c>
      <c r="S23" s="24">
        <v>6268</v>
      </c>
      <c r="T23" s="24">
        <v>6090</v>
      </c>
      <c r="U23" s="24">
        <v>6289</v>
      </c>
      <c r="V23" s="24">
        <v>6935</v>
      </c>
      <c r="W23" s="24">
        <v>6829</v>
      </c>
      <c r="X23" s="24">
        <v>6738</v>
      </c>
      <c r="Y23" s="24">
        <v>6958</v>
      </c>
      <c r="Z23" s="24">
        <v>6957</v>
      </c>
      <c r="AA23" s="24">
        <v>6457</v>
      </c>
      <c r="AB23" s="24">
        <v>7250</v>
      </c>
      <c r="AC23" s="24">
        <v>7155</v>
      </c>
      <c r="AD23" s="24">
        <v>6619</v>
      </c>
      <c r="AE23" s="24">
        <v>7463</v>
      </c>
      <c r="AF23" s="29">
        <f t="shared" si="31"/>
        <v>0.63788337501645387</v>
      </c>
      <c r="AG23" s="29">
        <f t="shared" si="32"/>
        <v>0.60927350854401918</v>
      </c>
      <c r="AH23" s="29">
        <f t="shared" si="33"/>
        <v>0.58372136338238034</v>
      </c>
      <c r="AI23" s="29">
        <f t="shared" si="34"/>
        <v>0.5873842592592593</v>
      </c>
      <c r="AJ23" s="29">
        <f t="shared" si="35"/>
        <v>0.58666044776119408</v>
      </c>
      <c r="AK23" s="29">
        <f t="shared" si="36"/>
        <v>0.65815697067476508</v>
      </c>
      <c r="AL23" s="29">
        <f t="shared" si="37"/>
        <v>0.6522445081184336</v>
      </c>
      <c r="AM23" s="29">
        <f t="shared" si="38"/>
        <v>0.64521689169778795</v>
      </c>
      <c r="AN23" s="29">
        <f t="shared" si="39"/>
        <v>0.69103188002780813</v>
      </c>
      <c r="AO23" s="29">
        <f t="shared" si="40"/>
        <v>0.6918945798110393</v>
      </c>
      <c r="AP23" s="29">
        <f t="shared" si="41"/>
        <v>0.69229119759837032</v>
      </c>
      <c r="AQ23" s="29">
        <f t="shared" si="42"/>
        <v>0.7193887676126216</v>
      </c>
      <c r="AR23" s="29">
        <f t="shared" si="43"/>
        <v>0.68305489260143193</v>
      </c>
      <c r="AS23" s="29">
        <f t="shared" si="44"/>
        <v>0.68300484986069554</v>
      </c>
      <c r="AT23" s="29">
        <f t="shared" si="45"/>
        <v>0.70880425491499666</v>
      </c>
    </row>
    <row r="24" spans="1:46" x14ac:dyDescent="0.2">
      <c r="A24" s="23" t="s">
        <v>158</v>
      </c>
      <c r="B24" s="113">
        <v>2062</v>
      </c>
      <c r="C24" s="113">
        <v>2385</v>
      </c>
      <c r="D24" s="113">
        <v>2204</v>
      </c>
      <c r="E24" s="113">
        <v>2014</v>
      </c>
      <c r="F24" s="113">
        <v>2796</v>
      </c>
      <c r="G24" s="113">
        <v>2890</v>
      </c>
      <c r="H24" s="144">
        <v>4239</v>
      </c>
      <c r="I24" s="144">
        <v>3721</v>
      </c>
      <c r="J24" s="144">
        <v>3704</v>
      </c>
      <c r="K24" s="144">
        <v>3586</v>
      </c>
      <c r="L24" s="144">
        <v>3237</v>
      </c>
      <c r="M24" s="144">
        <v>2866</v>
      </c>
      <c r="N24" s="144">
        <v>3588</v>
      </c>
      <c r="O24" s="144">
        <v>3240</v>
      </c>
      <c r="P24" s="144">
        <v>2871</v>
      </c>
      <c r="Q24" s="106">
        <v>2143</v>
      </c>
      <c r="R24" s="106">
        <v>2242</v>
      </c>
      <c r="S24" s="106">
        <v>2335</v>
      </c>
      <c r="T24" s="106">
        <v>2186</v>
      </c>
      <c r="U24" s="106">
        <v>3366</v>
      </c>
      <c r="V24" s="106">
        <v>3732</v>
      </c>
      <c r="W24" s="106">
        <v>4122</v>
      </c>
      <c r="X24" s="106">
        <v>3675</v>
      </c>
      <c r="Y24" s="106">
        <v>3892</v>
      </c>
      <c r="Z24" s="106">
        <v>3719</v>
      </c>
      <c r="AA24" s="106">
        <v>2672</v>
      </c>
      <c r="AB24" s="106">
        <v>2622</v>
      </c>
      <c r="AC24" s="106">
        <v>3723</v>
      </c>
      <c r="AD24" s="106">
        <v>2676</v>
      </c>
      <c r="AE24" s="106">
        <v>2620</v>
      </c>
      <c r="AF24" s="29">
        <f t="shared" si="31"/>
        <v>1.039282250242483</v>
      </c>
      <c r="AG24" s="29">
        <f t="shared" si="32"/>
        <v>0.94004192872117398</v>
      </c>
      <c r="AH24" s="29">
        <f t="shared" si="33"/>
        <v>1.059437386569873</v>
      </c>
      <c r="AI24" s="29">
        <f t="shared" si="34"/>
        <v>1.0854021847070507</v>
      </c>
      <c r="AJ24" s="29">
        <f t="shared" si="35"/>
        <v>1.203862660944206</v>
      </c>
      <c r="AK24" s="29">
        <f t="shared" si="36"/>
        <v>1.2913494809688582</v>
      </c>
      <c r="AL24" s="29">
        <f t="shared" si="37"/>
        <v>0.97239915074309979</v>
      </c>
      <c r="AM24" s="29">
        <f t="shared" si="38"/>
        <v>0.98763773179252889</v>
      </c>
      <c r="AN24" s="29">
        <f t="shared" si="39"/>
        <v>1.050755939524838</v>
      </c>
      <c r="AO24" s="29">
        <f t="shared" si="40"/>
        <v>1.0370886781929727</v>
      </c>
      <c r="AP24" s="29">
        <f t="shared" si="41"/>
        <v>0.82545566882916277</v>
      </c>
      <c r="AQ24" s="29">
        <f t="shared" si="42"/>
        <v>0.91486392184228893</v>
      </c>
      <c r="AR24" s="29">
        <f t="shared" si="43"/>
        <v>1.0376254180602007</v>
      </c>
      <c r="AS24" s="29">
        <f t="shared" si="44"/>
        <v>0.82592592592592595</v>
      </c>
      <c r="AT24" s="29">
        <f t="shared" si="45"/>
        <v>0.91257401602229193</v>
      </c>
    </row>
    <row r="25" spans="1:46" x14ac:dyDescent="0.2">
      <c r="A25" s="23" t="s">
        <v>27</v>
      </c>
      <c r="B25" s="113">
        <v>7114</v>
      </c>
      <c r="C25" s="113">
        <v>6768</v>
      </c>
      <c r="D25" s="113">
        <v>6694</v>
      </c>
      <c r="E25" s="113">
        <v>6943</v>
      </c>
      <c r="F25" s="113">
        <v>7287</v>
      </c>
      <c r="G25" s="113">
        <v>8337</v>
      </c>
      <c r="H25" s="144">
        <v>8013</v>
      </c>
      <c r="I25" s="144">
        <v>7345</v>
      </c>
      <c r="J25" s="144">
        <v>6224</v>
      </c>
      <c r="K25" s="144">
        <v>6948</v>
      </c>
      <c r="L25" s="144">
        <v>6482</v>
      </c>
      <c r="M25" s="144">
        <v>6629</v>
      </c>
      <c r="N25" s="144">
        <v>6960</v>
      </c>
      <c r="O25" s="144">
        <v>6489</v>
      </c>
      <c r="P25" s="144">
        <v>6643</v>
      </c>
      <c r="Q25" s="106">
        <v>7448</v>
      </c>
      <c r="R25" s="106">
        <v>7605</v>
      </c>
      <c r="S25" s="106">
        <v>8629</v>
      </c>
      <c r="T25" s="106">
        <v>10182</v>
      </c>
      <c r="U25" s="106">
        <v>8727</v>
      </c>
      <c r="V25" s="106">
        <v>8715</v>
      </c>
      <c r="W25" s="106">
        <v>8468</v>
      </c>
      <c r="X25" s="106">
        <v>7711</v>
      </c>
      <c r="Y25" s="106">
        <v>7251</v>
      </c>
      <c r="Z25" s="106">
        <v>7364</v>
      </c>
      <c r="AA25" s="106">
        <v>6849</v>
      </c>
      <c r="AB25" s="106">
        <v>5986</v>
      </c>
      <c r="AC25" s="106">
        <v>7381</v>
      </c>
      <c r="AD25" s="106">
        <v>6868</v>
      </c>
      <c r="AE25" s="106">
        <v>6055</v>
      </c>
      <c r="AF25" s="29">
        <f t="shared" si="31"/>
        <v>1.0469496766938431</v>
      </c>
      <c r="AG25" s="29">
        <f t="shared" si="32"/>
        <v>1.1236702127659575</v>
      </c>
      <c r="AH25" s="29">
        <f t="shared" si="33"/>
        <v>1.2890648341798625</v>
      </c>
      <c r="AI25" s="29">
        <f t="shared" si="34"/>
        <v>1.4665130347112199</v>
      </c>
      <c r="AJ25" s="29">
        <f t="shared" si="35"/>
        <v>1.1976121860848086</v>
      </c>
      <c r="AK25" s="29">
        <f t="shared" si="36"/>
        <v>1.0453400503778338</v>
      </c>
      <c r="AL25" s="29">
        <f t="shared" si="37"/>
        <v>1.0567827280668913</v>
      </c>
      <c r="AM25" s="29">
        <f t="shared" si="38"/>
        <v>1.0498298162014976</v>
      </c>
      <c r="AN25" s="29">
        <f t="shared" si="39"/>
        <v>1.1650064267352185</v>
      </c>
      <c r="AO25" s="29">
        <f t="shared" si="40"/>
        <v>1.059873344847438</v>
      </c>
      <c r="AP25" s="29">
        <f t="shared" si="41"/>
        <v>1.056618327676643</v>
      </c>
      <c r="AQ25" s="29">
        <f t="shared" si="42"/>
        <v>0.90300196108010256</v>
      </c>
      <c r="AR25" s="29">
        <f t="shared" si="43"/>
        <v>1.0604885057471265</v>
      </c>
      <c r="AS25" s="29">
        <f t="shared" si="44"/>
        <v>1.0584065341346895</v>
      </c>
      <c r="AT25" s="29">
        <f t="shared" si="45"/>
        <v>0.9114857744994731</v>
      </c>
    </row>
    <row r="26" spans="1:46" ht="15" x14ac:dyDescent="0.25">
      <c r="A26" s="49" t="s">
        <v>28</v>
      </c>
      <c r="B26" s="23"/>
      <c r="C26" s="23"/>
      <c r="D26" s="23"/>
      <c r="E26" s="23"/>
      <c r="F26" s="23"/>
      <c r="G26" s="23"/>
      <c r="H26" s="89"/>
      <c r="I26" s="144"/>
      <c r="J26" s="261"/>
      <c r="K26" s="261"/>
      <c r="L26" s="144"/>
      <c r="M26" s="144"/>
      <c r="N26" s="261"/>
      <c r="O26" s="261"/>
      <c r="P26" s="261"/>
      <c r="Q26" s="106"/>
      <c r="R26" s="106"/>
      <c r="S26" s="106"/>
      <c r="T26" s="106"/>
      <c r="U26" s="106"/>
      <c r="V26" s="106"/>
      <c r="W26" s="106"/>
      <c r="X26" s="106"/>
      <c r="Y26" s="106"/>
      <c r="Z26" s="106"/>
      <c r="AA26" s="106"/>
      <c r="AB26" s="106"/>
      <c r="AC26" s="106"/>
      <c r="AD26" s="106"/>
      <c r="AE26" s="106"/>
      <c r="AF26" s="107"/>
      <c r="AG26" s="107"/>
      <c r="AH26" s="107"/>
      <c r="AI26" s="107"/>
      <c r="AJ26" s="107"/>
      <c r="AK26" s="29"/>
      <c r="AL26" s="29"/>
      <c r="AM26" s="29"/>
      <c r="AN26" s="29"/>
      <c r="AO26" s="29"/>
      <c r="AP26" s="29"/>
      <c r="AQ26" s="29"/>
      <c r="AR26" s="29"/>
      <c r="AS26" s="29"/>
      <c r="AT26" s="25"/>
    </row>
    <row r="27" spans="1:46" x14ac:dyDescent="0.2">
      <c r="A27" s="23" t="s">
        <v>29</v>
      </c>
      <c r="B27" s="113">
        <v>4039</v>
      </c>
      <c r="C27" s="113">
        <v>3691</v>
      </c>
      <c r="D27" s="113">
        <v>4378</v>
      </c>
      <c r="E27" s="113">
        <v>4572</v>
      </c>
      <c r="F27" s="113">
        <v>4340</v>
      </c>
      <c r="G27" s="113">
        <v>6469</v>
      </c>
      <c r="H27" s="144">
        <v>5096</v>
      </c>
      <c r="I27" s="144">
        <v>5320</v>
      </c>
      <c r="J27" s="144">
        <v>5223</v>
      </c>
      <c r="K27" s="266">
        <v>5973</v>
      </c>
      <c r="L27" s="144">
        <v>5721</v>
      </c>
      <c r="M27" s="144">
        <v>8514</v>
      </c>
      <c r="N27" s="266">
        <v>2632</v>
      </c>
      <c r="O27" s="266">
        <v>3073</v>
      </c>
      <c r="P27" s="266">
        <v>5990</v>
      </c>
      <c r="Q27" s="106">
        <v>3537</v>
      </c>
      <c r="R27" s="106">
        <v>3488</v>
      </c>
      <c r="S27" s="106">
        <v>4023</v>
      </c>
      <c r="T27" s="106">
        <v>4176</v>
      </c>
      <c r="U27" s="106">
        <v>4148</v>
      </c>
      <c r="V27" s="106">
        <v>5357</v>
      </c>
      <c r="W27" s="106">
        <v>4758</v>
      </c>
      <c r="X27" s="106">
        <v>4762</v>
      </c>
      <c r="Y27" s="106">
        <v>4605</v>
      </c>
      <c r="Z27" s="265">
        <v>5121</v>
      </c>
      <c r="AA27" s="265">
        <v>4873</v>
      </c>
      <c r="AB27" s="265">
        <v>7595</v>
      </c>
      <c r="AC27" s="265">
        <v>2095</v>
      </c>
      <c r="AD27" s="265">
        <v>2365</v>
      </c>
      <c r="AE27" s="265">
        <v>5347</v>
      </c>
      <c r="AF27" s="107">
        <f t="shared" ref="AF27" si="46">Q27/B27</f>
        <v>0.87571180985392427</v>
      </c>
      <c r="AG27" s="107">
        <f t="shared" ref="AG27" si="47">R27/C27</f>
        <v>0.94500135464643731</v>
      </c>
      <c r="AH27" s="107">
        <f t="shared" ref="AH27" si="48">S27/D27</f>
        <v>0.9189127455459114</v>
      </c>
      <c r="AI27" s="107">
        <f t="shared" ref="AI27" si="49">T27/E27</f>
        <v>0.91338582677165359</v>
      </c>
      <c r="AJ27" s="107">
        <f t="shared" ref="AJ27" si="50">U27/F27</f>
        <v>0.95576036866359448</v>
      </c>
      <c r="AK27" s="107">
        <f t="shared" ref="AK27" si="51">V27/G27</f>
        <v>0.8281032617096924</v>
      </c>
      <c r="AL27" s="107">
        <f t="shared" ref="AL27" si="52">W27/H27</f>
        <v>0.93367346938775508</v>
      </c>
      <c r="AM27" s="107">
        <f t="shared" ref="AM27" si="53">X27/I27</f>
        <v>0.89511278195488719</v>
      </c>
      <c r="AN27" s="107">
        <f t="shared" ref="AN27" si="54">Y27/J27</f>
        <v>0.88167719701321079</v>
      </c>
      <c r="AO27" s="107">
        <f t="shared" ref="AO27" si="55">Z27/K27</f>
        <v>0.85735811150175789</v>
      </c>
      <c r="AP27" s="107">
        <f t="shared" ref="AP27" si="56">AA27/L27</f>
        <v>0.85177416535570705</v>
      </c>
      <c r="AQ27" s="107">
        <f t="shared" ref="AQ27" si="57">AB27/M27</f>
        <v>0.89206013624618274</v>
      </c>
      <c r="AR27" s="107">
        <f t="shared" ref="AR27" si="58">AC27/N27</f>
        <v>0.79597264437689974</v>
      </c>
      <c r="AS27" s="107">
        <f t="shared" ref="AS27" si="59">AD27/O27</f>
        <v>0.76960624796615684</v>
      </c>
      <c r="AT27" s="107">
        <f t="shared" ref="AT27" si="60">AE27/P27</f>
        <v>0.89265442404006679</v>
      </c>
    </row>
    <row r="28" spans="1:46" x14ac:dyDescent="0.2">
      <c r="A28" s="23" t="s">
        <v>30</v>
      </c>
      <c r="B28" s="113">
        <v>12508</v>
      </c>
      <c r="C28" s="113">
        <v>12864</v>
      </c>
      <c r="D28" s="113">
        <v>12837</v>
      </c>
      <c r="E28" s="113">
        <v>13440</v>
      </c>
      <c r="F28" s="113">
        <v>13008</v>
      </c>
      <c r="G28" s="113">
        <v>13453</v>
      </c>
      <c r="H28" s="144">
        <v>12823</v>
      </c>
      <c r="I28" s="144">
        <v>14547</v>
      </c>
      <c r="J28" s="144">
        <v>14748</v>
      </c>
      <c r="K28" s="266">
        <v>14069</v>
      </c>
      <c r="L28" s="144">
        <v>12502</v>
      </c>
      <c r="M28" s="144">
        <v>13838</v>
      </c>
      <c r="N28" s="266">
        <v>4820</v>
      </c>
      <c r="O28" s="266">
        <v>4676</v>
      </c>
      <c r="P28" s="266">
        <v>4021</v>
      </c>
      <c r="Q28" s="106">
        <v>10731</v>
      </c>
      <c r="R28" s="106">
        <v>9924</v>
      </c>
      <c r="S28" s="106">
        <v>10890</v>
      </c>
      <c r="T28" s="106">
        <v>11829</v>
      </c>
      <c r="U28" s="106">
        <v>11418</v>
      </c>
      <c r="V28" s="106">
        <v>12329</v>
      </c>
      <c r="W28" s="106">
        <v>11686</v>
      </c>
      <c r="X28" s="106">
        <v>12832</v>
      </c>
      <c r="Y28" s="106">
        <v>12960</v>
      </c>
      <c r="Z28" s="265">
        <v>12730</v>
      </c>
      <c r="AA28" s="265">
        <v>10560</v>
      </c>
      <c r="AB28" s="265">
        <v>11508</v>
      </c>
      <c r="AC28" s="265">
        <v>3631</v>
      </c>
      <c r="AD28" s="265">
        <v>3516</v>
      </c>
      <c r="AE28" s="265">
        <v>3079</v>
      </c>
      <c r="AF28" s="107">
        <f t="shared" ref="AF28:AF33" si="61">Q28/B28</f>
        <v>0.85793092420850658</v>
      </c>
      <c r="AG28" s="107">
        <f t="shared" ref="AG28:AG33" si="62">R28/C28</f>
        <v>0.77145522388059706</v>
      </c>
      <c r="AH28" s="107">
        <f t="shared" ref="AH28:AH33" si="63">S28/D28</f>
        <v>0.84832904884318761</v>
      </c>
      <c r="AI28" s="107">
        <f t="shared" ref="AI28:AI33" si="64">T28/E28</f>
        <v>0.88013392857142858</v>
      </c>
      <c r="AJ28" s="107">
        <f t="shared" ref="AJ28:AJ33" si="65">U28/F28</f>
        <v>0.87776752767527677</v>
      </c>
      <c r="AK28" s="107">
        <f t="shared" ref="AK28:AK33" si="66">V28/G28</f>
        <v>0.91644986248420424</v>
      </c>
      <c r="AL28" s="107">
        <f t="shared" ref="AL28:AL33" si="67">W28/H28</f>
        <v>0.91133120174686111</v>
      </c>
      <c r="AM28" s="107">
        <f t="shared" ref="AM28:AM33" si="68">X28/I28</f>
        <v>0.88210627620815285</v>
      </c>
      <c r="AN28" s="107">
        <f t="shared" ref="AN28:AN33" si="69">Y28/J28</f>
        <v>0.87876322213181446</v>
      </c>
      <c r="AO28" s="107">
        <f t="shared" ref="AO28:AO33" si="70">Z28/K28</f>
        <v>0.90482621366124105</v>
      </c>
      <c r="AP28" s="107">
        <f t="shared" ref="AP28:AP33" si="71">AA28/L28</f>
        <v>0.84466485362342025</v>
      </c>
      <c r="AQ28" s="107">
        <f t="shared" ref="AQ28:AQ33" si="72">AB28/M28</f>
        <v>0.83162306691718457</v>
      </c>
      <c r="AR28" s="107">
        <f t="shared" ref="AR28:AR33" si="73">AC28/N28</f>
        <v>0.75331950207468878</v>
      </c>
      <c r="AS28" s="107">
        <f t="shared" ref="AS28:AS33" si="74">AD28/O28</f>
        <v>0.75192472198460225</v>
      </c>
      <c r="AT28" s="107">
        <f t="shared" ref="AT28:AT33" si="75">AE28/P28</f>
        <v>0.76572991793086298</v>
      </c>
    </row>
    <row r="29" spans="1:46" x14ac:dyDescent="0.2">
      <c r="A29" s="23" t="s">
        <v>31</v>
      </c>
      <c r="B29" s="113">
        <v>5403</v>
      </c>
      <c r="C29" s="113">
        <v>4892</v>
      </c>
      <c r="D29" s="113">
        <v>5335</v>
      </c>
      <c r="E29" s="113">
        <v>5212</v>
      </c>
      <c r="F29" s="113">
        <v>5143</v>
      </c>
      <c r="G29" s="113">
        <v>5215</v>
      </c>
      <c r="H29" s="144">
        <v>5446</v>
      </c>
      <c r="I29" s="144">
        <v>5179</v>
      </c>
      <c r="J29" s="144">
        <v>4882</v>
      </c>
      <c r="K29" s="266">
        <v>4613</v>
      </c>
      <c r="L29" s="144">
        <v>3775</v>
      </c>
      <c r="M29" s="144">
        <v>4946</v>
      </c>
      <c r="N29" s="266">
        <v>916</v>
      </c>
      <c r="O29" s="266">
        <v>870</v>
      </c>
      <c r="P29" s="266">
        <v>1122</v>
      </c>
      <c r="Q29" s="106">
        <v>4531</v>
      </c>
      <c r="R29" s="106">
        <v>4434</v>
      </c>
      <c r="S29" s="106">
        <v>4719</v>
      </c>
      <c r="T29" s="106">
        <v>4623</v>
      </c>
      <c r="U29" s="106">
        <v>4532</v>
      </c>
      <c r="V29" s="106">
        <v>4492</v>
      </c>
      <c r="W29" s="106">
        <v>4475</v>
      </c>
      <c r="X29" s="106">
        <v>4183</v>
      </c>
      <c r="Y29" s="106">
        <v>3899</v>
      </c>
      <c r="Z29" s="265">
        <v>3559</v>
      </c>
      <c r="AA29" s="265">
        <v>2743</v>
      </c>
      <c r="AB29" s="265">
        <v>3567</v>
      </c>
      <c r="AC29" s="265">
        <v>838</v>
      </c>
      <c r="AD29" s="265">
        <v>744</v>
      </c>
      <c r="AE29" s="265">
        <v>953</v>
      </c>
      <c r="AF29" s="107">
        <f t="shared" si="61"/>
        <v>0.838608180640385</v>
      </c>
      <c r="AG29" s="107">
        <f t="shared" si="62"/>
        <v>0.90637775960752254</v>
      </c>
      <c r="AH29" s="107">
        <f t="shared" si="63"/>
        <v>0.88453608247422677</v>
      </c>
      <c r="AI29" s="107">
        <f t="shared" si="64"/>
        <v>0.88699155794320794</v>
      </c>
      <c r="AJ29" s="107">
        <f t="shared" si="65"/>
        <v>0.88119774450709698</v>
      </c>
      <c r="AK29" s="107">
        <f t="shared" si="66"/>
        <v>0.86136145733461167</v>
      </c>
      <c r="AL29" s="107">
        <f t="shared" si="67"/>
        <v>0.82170400293793611</v>
      </c>
      <c r="AM29" s="107">
        <f t="shared" si="68"/>
        <v>0.80768488125120674</v>
      </c>
      <c r="AN29" s="107">
        <f t="shared" si="69"/>
        <v>0.79864809504301515</v>
      </c>
      <c r="AO29" s="107">
        <f t="shared" si="70"/>
        <v>0.771515282896163</v>
      </c>
      <c r="AP29" s="107">
        <f t="shared" si="71"/>
        <v>0.7266225165562914</v>
      </c>
      <c r="AQ29" s="107">
        <f t="shared" si="72"/>
        <v>0.72118883946623535</v>
      </c>
      <c r="AR29" s="107">
        <f t="shared" si="73"/>
        <v>0.91484716157205237</v>
      </c>
      <c r="AS29" s="107">
        <f t="shared" si="74"/>
        <v>0.85517241379310349</v>
      </c>
      <c r="AT29" s="107">
        <f t="shared" si="75"/>
        <v>0.84937611408199643</v>
      </c>
    </row>
    <row r="30" spans="1:46" x14ac:dyDescent="0.2">
      <c r="A30" s="23" t="s">
        <v>32</v>
      </c>
      <c r="B30" s="113">
        <v>13471</v>
      </c>
      <c r="C30" s="113">
        <v>15370</v>
      </c>
      <c r="D30" s="113">
        <v>13804</v>
      </c>
      <c r="E30" s="113">
        <v>14475</v>
      </c>
      <c r="F30" s="113">
        <v>14080</v>
      </c>
      <c r="G30" s="113">
        <v>13888</v>
      </c>
      <c r="H30" s="144">
        <v>14718</v>
      </c>
      <c r="I30" s="144">
        <v>14514</v>
      </c>
      <c r="J30" s="144">
        <v>13479</v>
      </c>
      <c r="K30" s="266">
        <v>13546</v>
      </c>
      <c r="L30" s="144">
        <v>11097</v>
      </c>
      <c r="M30" s="144">
        <v>13172</v>
      </c>
      <c r="N30" s="266">
        <v>779</v>
      </c>
      <c r="O30" s="266">
        <v>753</v>
      </c>
      <c r="P30" s="266">
        <v>744</v>
      </c>
      <c r="Q30" s="106">
        <v>9608</v>
      </c>
      <c r="R30" s="106">
        <v>11643</v>
      </c>
      <c r="S30" s="106">
        <v>11081</v>
      </c>
      <c r="T30" s="106">
        <v>10797</v>
      </c>
      <c r="U30" s="106">
        <v>11034</v>
      </c>
      <c r="V30" s="106">
        <v>11394</v>
      </c>
      <c r="W30" s="106">
        <v>11825</v>
      </c>
      <c r="X30" s="106">
        <v>11920</v>
      </c>
      <c r="Y30" s="106">
        <v>11655</v>
      </c>
      <c r="Z30" s="265">
        <v>11176</v>
      </c>
      <c r="AA30" s="265">
        <v>10068</v>
      </c>
      <c r="AB30" s="265">
        <v>10973</v>
      </c>
      <c r="AC30" s="265">
        <v>624</v>
      </c>
      <c r="AD30" s="265">
        <v>687</v>
      </c>
      <c r="AE30" s="265">
        <v>613</v>
      </c>
      <c r="AF30" s="107">
        <f t="shared" si="61"/>
        <v>0.71323583995249051</v>
      </c>
      <c r="AG30" s="107">
        <f t="shared" si="62"/>
        <v>0.75751463890696158</v>
      </c>
      <c r="AH30" s="107">
        <f t="shared" si="63"/>
        <v>0.80273833671399597</v>
      </c>
      <c r="AI30" s="107">
        <f t="shared" si="64"/>
        <v>0.74590673575129529</v>
      </c>
      <c r="AJ30" s="107">
        <f t="shared" si="65"/>
        <v>0.78366477272727275</v>
      </c>
      <c r="AK30" s="107">
        <f t="shared" si="66"/>
        <v>0.82042050691244239</v>
      </c>
      <c r="AL30" s="107">
        <f t="shared" si="67"/>
        <v>0.80343796711509718</v>
      </c>
      <c r="AM30" s="107">
        <f t="shared" si="68"/>
        <v>0.82127600937026324</v>
      </c>
      <c r="AN30" s="107">
        <f t="shared" si="69"/>
        <v>0.86467838860449586</v>
      </c>
      <c r="AO30" s="107">
        <f t="shared" si="70"/>
        <v>0.82504060239184995</v>
      </c>
      <c r="AP30" s="107">
        <f t="shared" si="71"/>
        <v>0.90727223573938898</v>
      </c>
      <c r="AQ30" s="107">
        <f t="shared" si="72"/>
        <v>0.83305496507743704</v>
      </c>
      <c r="AR30" s="107">
        <f t="shared" si="73"/>
        <v>0.80102695763799747</v>
      </c>
      <c r="AS30" s="107">
        <f t="shared" si="74"/>
        <v>0.91235059760956172</v>
      </c>
      <c r="AT30" s="107">
        <f t="shared" si="75"/>
        <v>0.82392473118279574</v>
      </c>
    </row>
    <row r="31" spans="1:46" x14ac:dyDescent="0.2">
      <c r="A31" s="23" t="s">
        <v>33</v>
      </c>
      <c r="B31" s="113">
        <v>12998</v>
      </c>
      <c r="C31" s="113">
        <v>13001</v>
      </c>
      <c r="D31" s="113">
        <v>13000</v>
      </c>
      <c r="E31" s="113">
        <v>13393</v>
      </c>
      <c r="F31" s="113">
        <v>13343</v>
      </c>
      <c r="G31" s="113">
        <v>12144</v>
      </c>
      <c r="H31" s="144">
        <v>12174</v>
      </c>
      <c r="I31" s="144">
        <v>11613</v>
      </c>
      <c r="J31" s="144">
        <v>11268</v>
      </c>
      <c r="K31" s="266">
        <v>11746</v>
      </c>
      <c r="L31" s="144">
        <v>9962</v>
      </c>
      <c r="M31" s="144">
        <v>11447</v>
      </c>
      <c r="N31" s="266">
        <v>595</v>
      </c>
      <c r="O31" s="266">
        <v>582</v>
      </c>
      <c r="P31" s="266">
        <v>568</v>
      </c>
      <c r="Q31" s="106">
        <v>9069</v>
      </c>
      <c r="R31" s="106">
        <v>9540</v>
      </c>
      <c r="S31" s="106">
        <v>9501</v>
      </c>
      <c r="T31" s="106">
        <v>10529</v>
      </c>
      <c r="U31" s="106">
        <v>10470</v>
      </c>
      <c r="V31" s="106">
        <v>9094</v>
      </c>
      <c r="W31" s="106">
        <v>9110</v>
      </c>
      <c r="X31" s="106">
        <v>9005</v>
      </c>
      <c r="Y31" s="106">
        <v>8897</v>
      </c>
      <c r="Z31" s="265">
        <v>9027</v>
      </c>
      <c r="AA31" s="265">
        <v>7621</v>
      </c>
      <c r="AB31" s="265">
        <v>8386</v>
      </c>
      <c r="AC31" s="265">
        <v>458</v>
      </c>
      <c r="AD31" s="265">
        <v>440</v>
      </c>
      <c r="AE31" s="265">
        <v>407</v>
      </c>
      <c r="AF31" s="107">
        <f t="shared" si="61"/>
        <v>0.69772272657331902</v>
      </c>
      <c r="AG31" s="107">
        <f t="shared" si="62"/>
        <v>0.73378970848396274</v>
      </c>
      <c r="AH31" s="107">
        <f t="shared" si="63"/>
        <v>0.73084615384615381</v>
      </c>
      <c r="AI31" s="107">
        <f t="shared" si="64"/>
        <v>0.78615694765922495</v>
      </c>
      <c r="AJ31" s="107">
        <f t="shared" si="65"/>
        <v>0.78468110619800646</v>
      </c>
      <c r="AK31" s="107">
        <f t="shared" si="66"/>
        <v>0.74884716732542822</v>
      </c>
      <c r="AL31" s="107">
        <f t="shared" si="67"/>
        <v>0.74831608345654677</v>
      </c>
      <c r="AM31" s="107">
        <f t="shared" si="68"/>
        <v>0.77542409368810816</v>
      </c>
      <c r="AN31" s="107">
        <f t="shared" si="69"/>
        <v>0.7895811146609869</v>
      </c>
      <c r="AO31" s="107">
        <f t="shared" si="70"/>
        <v>0.76851694193768094</v>
      </c>
      <c r="AP31" s="107">
        <f t="shared" si="71"/>
        <v>0.76500702670146559</v>
      </c>
      <c r="AQ31" s="107">
        <f t="shared" si="72"/>
        <v>0.73259369267056873</v>
      </c>
      <c r="AR31" s="107">
        <f t="shared" si="73"/>
        <v>0.76974789915966391</v>
      </c>
      <c r="AS31" s="107">
        <f t="shared" si="74"/>
        <v>0.75601374570446733</v>
      </c>
      <c r="AT31" s="107">
        <f t="shared" si="75"/>
        <v>0.71654929577464788</v>
      </c>
    </row>
    <row r="32" spans="1:46" x14ac:dyDescent="0.2">
      <c r="A32" s="23" t="s">
        <v>34</v>
      </c>
      <c r="B32" s="113">
        <v>4405</v>
      </c>
      <c r="C32" s="113">
        <v>5165</v>
      </c>
      <c r="D32" s="113">
        <v>4950</v>
      </c>
      <c r="E32" s="113">
        <v>4553</v>
      </c>
      <c r="F32" s="113">
        <v>5440</v>
      </c>
      <c r="G32" s="113">
        <v>5255</v>
      </c>
      <c r="H32" s="144">
        <v>5106</v>
      </c>
      <c r="I32" s="144">
        <v>5358</v>
      </c>
      <c r="J32" s="144">
        <v>4802</v>
      </c>
      <c r="K32" s="266">
        <v>4413</v>
      </c>
      <c r="L32" s="144">
        <v>5284</v>
      </c>
      <c r="M32" s="144">
        <v>4389</v>
      </c>
      <c r="N32" s="266">
        <v>1897</v>
      </c>
      <c r="O32" s="266">
        <v>2905</v>
      </c>
      <c r="P32" s="266">
        <v>1591</v>
      </c>
      <c r="Q32" s="106">
        <v>3174</v>
      </c>
      <c r="R32" s="106">
        <v>4500</v>
      </c>
      <c r="S32" s="106">
        <v>4691</v>
      </c>
      <c r="T32" s="106">
        <v>4405</v>
      </c>
      <c r="U32" s="106">
        <v>5379</v>
      </c>
      <c r="V32" s="106">
        <v>5252</v>
      </c>
      <c r="W32" s="106">
        <v>4936</v>
      </c>
      <c r="X32" s="106">
        <v>5240</v>
      </c>
      <c r="Y32" s="106">
        <v>4647</v>
      </c>
      <c r="Z32" s="265">
        <v>4227</v>
      </c>
      <c r="AA32" s="265">
        <v>5081</v>
      </c>
      <c r="AB32" s="265">
        <v>4317</v>
      </c>
      <c r="AC32" s="265">
        <v>1907</v>
      </c>
      <c r="AD32" s="265">
        <v>2914</v>
      </c>
      <c r="AE32" s="265">
        <v>1600</v>
      </c>
      <c r="AF32" s="107">
        <f t="shared" si="61"/>
        <v>0.72054483541430192</v>
      </c>
      <c r="AG32" s="107">
        <f t="shared" si="62"/>
        <v>0.8712487899322362</v>
      </c>
      <c r="AH32" s="107">
        <f t="shared" si="63"/>
        <v>0.94767676767676767</v>
      </c>
      <c r="AI32" s="107">
        <f t="shared" si="64"/>
        <v>0.96749396002635624</v>
      </c>
      <c r="AJ32" s="107">
        <f t="shared" si="65"/>
        <v>0.98878676470588234</v>
      </c>
      <c r="AK32" s="107">
        <f t="shared" si="66"/>
        <v>0.99942911512844912</v>
      </c>
      <c r="AL32" s="107">
        <f t="shared" si="67"/>
        <v>0.96670583627105366</v>
      </c>
      <c r="AM32" s="107">
        <f t="shared" si="68"/>
        <v>0.97797685703620751</v>
      </c>
      <c r="AN32" s="107">
        <f t="shared" si="69"/>
        <v>0.96772178259058728</v>
      </c>
      <c r="AO32" s="107">
        <f t="shared" si="70"/>
        <v>0.95785180149558125</v>
      </c>
      <c r="AP32" s="107">
        <f t="shared" si="71"/>
        <v>0.96158213474640419</v>
      </c>
      <c r="AQ32" s="107">
        <f t="shared" si="72"/>
        <v>0.98359535201640469</v>
      </c>
      <c r="AR32" s="107">
        <f t="shared" si="73"/>
        <v>1.0052714812862413</v>
      </c>
      <c r="AS32" s="107">
        <f t="shared" si="74"/>
        <v>1.0030981067125646</v>
      </c>
      <c r="AT32" s="107">
        <f t="shared" si="75"/>
        <v>1.005656819610308</v>
      </c>
    </row>
    <row r="33" spans="1:46" x14ac:dyDescent="0.2">
      <c r="A33" s="23" t="s">
        <v>35</v>
      </c>
      <c r="B33" s="113">
        <v>3220</v>
      </c>
      <c r="C33" s="113">
        <v>3083</v>
      </c>
      <c r="D33" s="113">
        <v>3226</v>
      </c>
      <c r="E33" s="113">
        <v>3390</v>
      </c>
      <c r="F33" s="113">
        <v>3558</v>
      </c>
      <c r="G33" s="113">
        <v>3826</v>
      </c>
      <c r="H33" s="144">
        <v>4566</v>
      </c>
      <c r="I33" s="144">
        <v>3925</v>
      </c>
      <c r="J33" s="144">
        <v>4228</v>
      </c>
      <c r="K33" s="266">
        <v>4138</v>
      </c>
      <c r="L33" s="144">
        <v>4693</v>
      </c>
      <c r="M33" s="144">
        <v>6391</v>
      </c>
      <c r="N33" s="266">
        <v>615</v>
      </c>
      <c r="O33" s="266">
        <v>957</v>
      </c>
      <c r="P33" s="266">
        <v>1934</v>
      </c>
      <c r="Q33" s="106">
        <v>3031</v>
      </c>
      <c r="R33" s="106">
        <v>3011</v>
      </c>
      <c r="S33" s="106">
        <v>3118</v>
      </c>
      <c r="T33" s="106">
        <v>3457</v>
      </c>
      <c r="U33" s="106">
        <v>3643</v>
      </c>
      <c r="V33" s="106">
        <v>3926</v>
      </c>
      <c r="W33" s="106">
        <v>4504</v>
      </c>
      <c r="X33" s="106">
        <v>3761</v>
      </c>
      <c r="Y33" s="106">
        <v>4117</v>
      </c>
      <c r="Z33" s="265">
        <v>4095</v>
      </c>
      <c r="AA33" s="265">
        <v>4532</v>
      </c>
      <c r="AB33" s="265">
        <v>6010</v>
      </c>
      <c r="AC33" s="265">
        <v>559</v>
      </c>
      <c r="AD33" s="265">
        <v>902</v>
      </c>
      <c r="AE33" s="265">
        <v>1744</v>
      </c>
      <c r="AF33" s="107">
        <f t="shared" si="61"/>
        <v>0.94130434782608696</v>
      </c>
      <c r="AG33" s="107">
        <f t="shared" si="62"/>
        <v>0.97664612390528704</v>
      </c>
      <c r="AH33" s="107">
        <f t="shared" si="63"/>
        <v>0.96652200867947924</v>
      </c>
      <c r="AI33" s="107">
        <f t="shared" si="64"/>
        <v>1.01976401179941</v>
      </c>
      <c r="AJ33" s="107">
        <f t="shared" si="65"/>
        <v>1.0238898257448004</v>
      </c>
      <c r="AK33" s="107">
        <f t="shared" si="66"/>
        <v>1.0261369576581285</v>
      </c>
      <c r="AL33" s="107">
        <f t="shared" si="67"/>
        <v>0.98642137538326768</v>
      </c>
      <c r="AM33" s="107">
        <f t="shared" si="68"/>
        <v>0.95821656050955417</v>
      </c>
      <c r="AN33" s="107">
        <f t="shared" si="69"/>
        <v>0.97374645222327338</v>
      </c>
      <c r="AO33" s="107">
        <f t="shared" si="70"/>
        <v>0.9896085065248913</v>
      </c>
      <c r="AP33" s="107">
        <f t="shared" si="71"/>
        <v>0.96569358619220114</v>
      </c>
      <c r="AQ33" s="107">
        <f t="shared" si="72"/>
        <v>0.94038491628853071</v>
      </c>
      <c r="AR33" s="107">
        <f t="shared" si="73"/>
        <v>0.9089430894308943</v>
      </c>
      <c r="AS33" s="107">
        <f t="shared" si="74"/>
        <v>0.94252873563218387</v>
      </c>
      <c r="AT33" s="107">
        <f t="shared" si="75"/>
        <v>0.90175801447776627</v>
      </c>
    </row>
    <row r="34" spans="1:46" ht="15" x14ac:dyDescent="0.25">
      <c r="A34" s="49" t="s">
        <v>36</v>
      </c>
      <c r="B34" s="23"/>
      <c r="C34" s="23"/>
      <c r="D34" s="23"/>
      <c r="E34" s="23"/>
      <c r="F34" s="23"/>
      <c r="G34" s="23"/>
      <c r="H34" s="89"/>
      <c r="I34" s="144"/>
      <c r="J34" s="144"/>
      <c r="K34" s="260"/>
      <c r="L34" s="144"/>
      <c r="M34" s="144"/>
      <c r="N34" s="260"/>
      <c r="O34" s="260"/>
      <c r="P34" s="260"/>
      <c r="Q34" s="106"/>
      <c r="R34" s="106"/>
      <c r="S34" s="106"/>
      <c r="T34" s="106"/>
      <c r="U34" s="106"/>
      <c r="V34" s="106"/>
      <c r="W34" s="106"/>
      <c r="X34" s="106"/>
      <c r="Y34" s="106"/>
      <c r="Z34" s="106"/>
      <c r="AA34" s="106"/>
      <c r="AB34" s="106"/>
      <c r="AC34" s="106"/>
      <c r="AD34" s="106"/>
      <c r="AE34" s="106"/>
      <c r="AF34" s="107"/>
      <c r="AG34" s="107"/>
      <c r="AH34" s="107"/>
      <c r="AI34" s="107"/>
      <c r="AJ34" s="107"/>
      <c r="AK34" s="29"/>
      <c r="AL34" s="29"/>
      <c r="AM34" s="29"/>
      <c r="AN34" s="29"/>
      <c r="AO34" s="29"/>
      <c r="AP34" s="29"/>
      <c r="AQ34" s="29"/>
      <c r="AR34" s="29"/>
      <c r="AS34" s="29"/>
      <c r="AT34" s="25"/>
    </row>
    <row r="35" spans="1:46" x14ac:dyDescent="0.2">
      <c r="A35" s="23" t="s">
        <v>37</v>
      </c>
      <c r="B35" s="113">
        <v>8374</v>
      </c>
      <c r="C35" s="113">
        <v>9096</v>
      </c>
      <c r="D35" s="113">
        <v>10291</v>
      </c>
      <c r="E35" s="113">
        <v>10720</v>
      </c>
      <c r="F35" s="113">
        <v>10664</v>
      </c>
      <c r="G35" s="113">
        <v>10383</v>
      </c>
      <c r="H35" s="144">
        <v>10911</v>
      </c>
      <c r="I35" s="144">
        <v>11557</v>
      </c>
      <c r="J35" s="144">
        <v>11259</v>
      </c>
      <c r="K35" s="144">
        <v>11118</v>
      </c>
      <c r="L35" s="144">
        <v>11028</v>
      </c>
      <c r="M35" s="144">
        <v>11861</v>
      </c>
      <c r="N35" s="144">
        <v>11152</v>
      </c>
      <c r="O35" s="144">
        <v>11064</v>
      </c>
      <c r="P35" s="144">
        <v>11915</v>
      </c>
      <c r="Q35" s="106">
        <v>7552</v>
      </c>
      <c r="R35" s="106">
        <v>7552</v>
      </c>
      <c r="S35" s="106">
        <v>9064</v>
      </c>
      <c r="T35" s="106">
        <v>9292</v>
      </c>
      <c r="U35" s="106">
        <v>9202</v>
      </c>
      <c r="V35" s="106">
        <v>9271</v>
      </c>
      <c r="W35" s="106">
        <v>9153</v>
      </c>
      <c r="X35" s="106">
        <v>9493</v>
      </c>
      <c r="Y35" s="106">
        <v>9166</v>
      </c>
      <c r="Z35" s="106">
        <v>9025</v>
      </c>
      <c r="AA35" s="106">
        <v>9041</v>
      </c>
      <c r="AB35" s="106">
        <v>9561</v>
      </c>
      <c r="AC35" s="106">
        <v>9041</v>
      </c>
      <c r="AD35" s="106">
        <v>9052</v>
      </c>
      <c r="AE35" s="106">
        <v>9548</v>
      </c>
      <c r="AF35" s="107">
        <f t="shared" ref="AF35" si="76">Q35/B35</f>
        <v>0.90183902555529016</v>
      </c>
      <c r="AG35" s="107">
        <f t="shared" ref="AG35" si="77">R35/C35</f>
        <v>0.83025505716798598</v>
      </c>
      <c r="AH35" s="107">
        <f t="shared" ref="AH35" si="78">S35/D35</f>
        <v>0.88076960450879405</v>
      </c>
      <c r="AI35" s="107">
        <f t="shared" ref="AI35" si="79">T35/E35</f>
        <v>0.86679104477611946</v>
      </c>
      <c r="AJ35" s="107">
        <f t="shared" ref="AJ35" si="80">U35/F35</f>
        <v>0.86290322580645162</v>
      </c>
      <c r="AK35" s="107">
        <f t="shared" ref="AK35" si="81">V35/G35</f>
        <v>0.89290185880766637</v>
      </c>
      <c r="AL35" s="107">
        <f t="shared" ref="AL35" si="82">W35/H35</f>
        <v>0.83887819631564475</v>
      </c>
      <c r="AM35" s="107">
        <f t="shared" ref="AM35" si="83">X35/I35</f>
        <v>0.82140693951717569</v>
      </c>
      <c r="AN35" s="107">
        <f t="shared" ref="AN35" si="84">Y35/J35</f>
        <v>0.81410427213784531</v>
      </c>
      <c r="AO35" s="107">
        <f t="shared" ref="AO35" si="85">Z35/K35</f>
        <v>0.81174671703543799</v>
      </c>
      <c r="AP35" s="107">
        <f t="shared" ref="AP35" si="86">AA35/L35</f>
        <v>0.81982227058396806</v>
      </c>
      <c r="AQ35" s="107">
        <f t="shared" ref="AQ35" si="87">AB35/M35</f>
        <v>0.80608717646066941</v>
      </c>
      <c r="AR35" s="107">
        <f t="shared" ref="AR35" si="88">AC35/N35</f>
        <v>0.81070659971305592</v>
      </c>
      <c r="AS35" s="107">
        <f t="shared" ref="AS35" si="89">AD35/O35</f>
        <v>0.81814895155459144</v>
      </c>
      <c r="AT35" s="107">
        <f t="shared" ref="AT35" si="90">AE35/P35</f>
        <v>0.80134284515316823</v>
      </c>
    </row>
    <row r="36" spans="1:46" x14ac:dyDescent="0.2">
      <c r="A36" s="23" t="s">
        <v>38</v>
      </c>
      <c r="B36" s="113">
        <v>8276</v>
      </c>
      <c r="C36" s="113">
        <v>6812</v>
      </c>
      <c r="D36" s="113">
        <v>6915</v>
      </c>
      <c r="E36" s="113">
        <v>6762</v>
      </c>
      <c r="F36" s="113">
        <v>7226</v>
      </c>
      <c r="G36" s="113">
        <v>6462</v>
      </c>
      <c r="H36" s="144">
        <v>7200</v>
      </c>
      <c r="I36" s="144">
        <v>6949</v>
      </c>
      <c r="J36" s="144">
        <v>7097</v>
      </c>
      <c r="K36" s="144">
        <v>6591</v>
      </c>
      <c r="L36" s="144">
        <v>6747</v>
      </c>
      <c r="M36" s="144">
        <v>7195</v>
      </c>
      <c r="N36" s="144">
        <v>6594</v>
      </c>
      <c r="O36" s="144">
        <v>6752</v>
      </c>
      <c r="P36" s="144">
        <v>7197</v>
      </c>
      <c r="Q36" s="106">
        <v>7013</v>
      </c>
      <c r="R36" s="106">
        <v>6244</v>
      </c>
      <c r="S36" s="106">
        <v>3089</v>
      </c>
      <c r="T36" s="106">
        <v>6171</v>
      </c>
      <c r="U36" s="106">
        <v>6338</v>
      </c>
      <c r="V36" s="106">
        <v>5605</v>
      </c>
      <c r="W36" s="106">
        <v>6358</v>
      </c>
      <c r="X36" s="106">
        <v>5768</v>
      </c>
      <c r="Y36" s="106">
        <v>5809</v>
      </c>
      <c r="Z36" s="106">
        <v>5183</v>
      </c>
      <c r="AA36" s="106">
        <v>5411</v>
      </c>
      <c r="AB36" s="106">
        <v>5374</v>
      </c>
      <c r="AC36" s="106">
        <v>5188</v>
      </c>
      <c r="AD36" s="106">
        <v>5416</v>
      </c>
      <c r="AE36" s="106">
        <v>5415</v>
      </c>
      <c r="AF36" s="107">
        <f t="shared" ref="AF36:AF39" si="91">Q36/B36</f>
        <v>0.84739004349927505</v>
      </c>
      <c r="AG36" s="107">
        <f t="shared" ref="AG36:AG39" si="92">R36/C36</f>
        <v>0.91661773341162656</v>
      </c>
      <c r="AH36" s="107">
        <f t="shared" ref="AH36:AH39" si="93">S36/D36</f>
        <v>0.44671005061460595</v>
      </c>
      <c r="AI36" s="107">
        <f t="shared" ref="AI36:AI39" si="94">T36/E36</f>
        <v>0.91259982253771077</v>
      </c>
      <c r="AJ36" s="107">
        <f t="shared" ref="AJ36:AJ39" si="95">U36/F36</f>
        <v>0.87711043454193194</v>
      </c>
      <c r="AK36" s="107">
        <f t="shared" ref="AK36:AK39" si="96">V36/G36</f>
        <v>0.86737852058186315</v>
      </c>
      <c r="AL36" s="107">
        <f t="shared" ref="AL36:AL39" si="97">W36/H36</f>
        <v>0.88305555555555559</v>
      </c>
      <c r="AM36" s="107">
        <f t="shared" ref="AM36:AM39" si="98">X36/I36</f>
        <v>0.83004748884731616</v>
      </c>
      <c r="AN36" s="107">
        <f t="shared" ref="AN36:AN39" si="99">Y36/J36</f>
        <v>0.81851486543609975</v>
      </c>
      <c r="AO36" s="107">
        <f t="shared" ref="AO36:AO39" si="100">Z36/K36</f>
        <v>0.78637536033985733</v>
      </c>
      <c r="AP36" s="107">
        <f t="shared" ref="AP36:AP39" si="101">AA36/L36</f>
        <v>0.80198606788202165</v>
      </c>
      <c r="AQ36" s="107">
        <f t="shared" ref="AQ36:AQ39" si="102">AB36/M36</f>
        <v>0.74690757470465596</v>
      </c>
      <c r="AR36" s="107">
        <f t="shared" ref="AR36:AR39" si="103">AC36/N36</f>
        <v>0.78677585683955109</v>
      </c>
      <c r="AS36" s="107">
        <f t="shared" ref="AS36:AS39" si="104">AD36/O36</f>
        <v>0.80213270142180093</v>
      </c>
      <c r="AT36" s="107">
        <f t="shared" ref="AT36:AT39" si="105">AE36/P36</f>
        <v>0.75239683201333885</v>
      </c>
    </row>
    <row r="37" spans="1:46" x14ac:dyDescent="0.2">
      <c r="A37" s="23" t="s">
        <v>39</v>
      </c>
      <c r="B37" s="113">
        <v>3783</v>
      </c>
      <c r="C37" s="113">
        <v>4120</v>
      </c>
      <c r="D37" s="113">
        <v>4497</v>
      </c>
      <c r="E37" s="113">
        <v>4467</v>
      </c>
      <c r="F37" s="113">
        <v>4000</v>
      </c>
      <c r="G37" s="113">
        <v>3490</v>
      </c>
      <c r="H37" s="144">
        <v>4257</v>
      </c>
      <c r="I37" s="144">
        <v>5167</v>
      </c>
      <c r="J37" s="144">
        <v>5578</v>
      </c>
      <c r="K37" s="144">
        <v>5962</v>
      </c>
      <c r="L37" s="144">
        <v>5749</v>
      </c>
      <c r="M37" s="144">
        <v>6359</v>
      </c>
      <c r="N37" s="144">
        <v>5989</v>
      </c>
      <c r="O37" s="144">
        <v>5790</v>
      </c>
      <c r="P37" s="144">
        <v>6399</v>
      </c>
      <c r="Q37" s="106">
        <v>3561</v>
      </c>
      <c r="R37" s="106">
        <v>4080</v>
      </c>
      <c r="S37" s="106">
        <v>4212</v>
      </c>
      <c r="T37" s="106">
        <v>4181</v>
      </c>
      <c r="U37" s="106">
        <v>3399</v>
      </c>
      <c r="V37" s="106">
        <v>3078</v>
      </c>
      <c r="W37" s="106">
        <v>3710</v>
      </c>
      <c r="X37" s="106">
        <v>3936</v>
      </c>
      <c r="Y37" s="106">
        <v>4147</v>
      </c>
      <c r="Z37" s="106">
        <v>4447</v>
      </c>
      <c r="AA37" s="106">
        <v>4224</v>
      </c>
      <c r="AB37" s="106">
        <v>4249</v>
      </c>
      <c r="AC37" s="106">
        <v>4457</v>
      </c>
      <c r="AD37" s="106">
        <v>4238</v>
      </c>
      <c r="AE37" s="106">
        <v>4181</v>
      </c>
      <c r="AF37" s="107">
        <f t="shared" si="91"/>
        <v>0.94131641554321965</v>
      </c>
      <c r="AG37" s="107">
        <f t="shared" si="92"/>
        <v>0.99029126213592233</v>
      </c>
      <c r="AH37" s="107">
        <f t="shared" si="93"/>
        <v>0.93662441627751836</v>
      </c>
      <c r="AI37" s="107">
        <f t="shared" si="94"/>
        <v>0.93597492724423548</v>
      </c>
      <c r="AJ37" s="107">
        <f t="shared" si="95"/>
        <v>0.84975000000000001</v>
      </c>
      <c r="AK37" s="107">
        <f t="shared" si="96"/>
        <v>0.88194842406876794</v>
      </c>
      <c r="AL37" s="107">
        <f t="shared" si="97"/>
        <v>0.8715057552266855</v>
      </c>
      <c r="AM37" s="107">
        <f t="shared" si="98"/>
        <v>0.76175730598025937</v>
      </c>
      <c r="AN37" s="107">
        <f t="shared" si="99"/>
        <v>0.74345643599856581</v>
      </c>
      <c r="AO37" s="107">
        <f t="shared" si="100"/>
        <v>0.7458906407245891</v>
      </c>
      <c r="AP37" s="107">
        <f t="shared" si="101"/>
        <v>0.73473647590885371</v>
      </c>
      <c r="AQ37" s="107">
        <f t="shared" si="102"/>
        <v>0.66818682182733136</v>
      </c>
      <c r="AR37" s="107">
        <f t="shared" si="103"/>
        <v>0.74419769577558859</v>
      </c>
      <c r="AS37" s="107">
        <f t="shared" si="104"/>
        <v>0.73195164075993091</v>
      </c>
      <c r="AT37" s="107">
        <f t="shared" si="105"/>
        <v>0.65338334114705421</v>
      </c>
    </row>
    <row r="38" spans="1:46" x14ac:dyDescent="0.2">
      <c r="A38" s="23" t="s">
        <v>40</v>
      </c>
      <c r="B38" s="113">
        <v>6017</v>
      </c>
      <c r="C38" s="113">
        <v>6898</v>
      </c>
      <c r="D38" s="113">
        <v>6521</v>
      </c>
      <c r="E38" s="113">
        <v>5943</v>
      </c>
      <c r="F38" s="113">
        <v>5882</v>
      </c>
      <c r="G38" s="113">
        <v>4715</v>
      </c>
      <c r="H38" s="144">
        <v>5449</v>
      </c>
      <c r="I38" s="144">
        <v>5832</v>
      </c>
      <c r="J38" s="144">
        <v>5545</v>
      </c>
      <c r="K38" s="144">
        <v>5386</v>
      </c>
      <c r="L38" s="144">
        <v>5246</v>
      </c>
      <c r="M38" s="144">
        <v>2820</v>
      </c>
      <c r="N38" s="144">
        <v>5406</v>
      </c>
      <c r="O38" s="144">
        <v>5252</v>
      </c>
      <c r="P38" s="144">
        <v>2857</v>
      </c>
      <c r="Q38" s="106">
        <v>5120</v>
      </c>
      <c r="R38" s="106">
        <v>5418</v>
      </c>
      <c r="S38" s="106">
        <v>5570</v>
      </c>
      <c r="T38" s="106">
        <v>5076</v>
      </c>
      <c r="U38" s="106">
        <v>4987</v>
      </c>
      <c r="V38" s="106">
        <v>3990</v>
      </c>
      <c r="W38" s="106">
        <v>4598</v>
      </c>
      <c r="X38" s="106">
        <v>4809</v>
      </c>
      <c r="Y38" s="106">
        <v>4552</v>
      </c>
      <c r="Z38" s="106">
        <v>4482</v>
      </c>
      <c r="AA38" s="106">
        <v>4113</v>
      </c>
      <c r="AB38" s="106">
        <v>2025</v>
      </c>
      <c r="AC38" s="106">
        <v>4491</v>
      </c>
      <c r="AD38" s="106">
        <v>4117</v>
      </c>
      <c r="AE38" s="106">
        <v>2045</v>
      </c>
      <c r="AF38" s="107">
        <f t="shared" si="91"/>
        <v>0.85092238657138108</v>
      </c>
      <c r="AG38" s="107">
        <f t="shared" si="92"/>
        <v>0.78544505653812702</v>
      </c>
      <c r="AH38" s="107">
        <f t="shared" si="93"/>
        <v>0.85416347186014419</v>
      </c>
      <c r="AI38" s="107">
        <f t="shared" si="94"/>
        <v>0.85411408379606257</v>
      </c>
      <c r="AJ38" s="107">
        <f t="shared" si="95"/>
        <v>0.84784087045222711</v>
      </c>
      <c r="AK38" s="107">
        <f t="shared" si="96"/>
        <v>0.8462354188759279</v>
      </c>
      <c r="AL38" s="107">
        <f t="shared" si="97"/>
        <v>0.8438245549642136</v>
      </c>
      <c r="AM38" s="107">
        <f t="shared" si="98"/>
        <v>0.82458847736625518</v>
      </c>
      <c r="AN38" s="107">
        <f t="shared" si="99"/>
        <v>0.82091974752028851</v>
      </c>
      <c r="AO38" s="107">
        <f t="shared" si="100"/>
        <v>0.83215744522836987</v>
      </c>
      <c r="AP38" s="107">
        <f t="shared" si="101"/>
        <v>0.7840259245139154</v>
      </c>
      <c r="AQ38" s="107">
        <f t="shared" si="102"/>
        <v>0.71808510638297873</v>
      </c>
      <c r="AR38" s="107">
        <f t="shared" si="103"/>
        <v>0.83074361820199782</v>
      </c>
      <c r="AS38" s="107">
        <f t="shared" si="104"/>
        <v>0.78389185072353385</v>
      </c>
      <c r="AT38" s="107">
        <f t="shared" si="105"/>
        <v>0.71578578928946446</v>
      </c>
    </row>
    <row r="39" spans="1:46" x14ac:dyDescent="0.2">
      <c r="A39" s="23" t="s">
        <v>53</v>
      </c>
      <c r="B39" s="113">
        <v>1656</v>
      </c>
      <c r="C39" s="113">
        <v>1217</v>
      </c>
      <c r="D39" s="113">
        <v>877</v>
      </c>
      <c r="E39" s="113">
        <v>964</v>
      </c>
      <c r="F39" s="113">
        <v>3048</v>
      </c>
      <c r="G39" s="113">
        <v>4225</v>
      </c>
      <c r="H39" s="144">
        <v>4089</v>
      </c>
      <c r="I39" s="144">
        <v>1734</v>
      </c>
      <c r="J39" s="144">
        <v>1302</v>
      </c>
      <c r="K39" s="144">
        <v>1290</v>
      </c>
      <c r="L39" s="144">
        <v>1749</v>
      </c>
      <c r="M39" s="144">
        <v>2981</v>
      </c>
      <c r="N39" s="144">
        <v>1290</v>
      </c>
      <c r="O39" s="144">
        <v>1749</v>
      </c>
      <c r="P39" s="144">
        <v>2981</v>
      </c>
      <c r="Q39" s="106">
        <v>1350</v>
      </c>
      <c r="R39" s="106">
        <v>631</v>
      </c>
      <c r="S39" s="106">
        <v>776</v>
      </c>
      <c r="T39" s="106">
        <v>819</v>
      </c>
      <c r="U39" s="106">
        <v>1345</v>
      </c>
      <c r="V39" s="106">
        <v>1524</v>
      </c>
      <c r="W39" s="106">
        <v>1461</v>
      </c>
      <c r="X39" s="106">
        <v>1367</v>
      </c>
      <c r="Y39" s="106">
        <v>1093</v>
      </c>
      <c r="Z39" s="106">
        <v>905</v>
      </c>
      <c r="AA39" s="106">
        <v>1289</v>
      </c>
      <c r="AB39" s="106">
        <v>2143</v>
      </c>
      <c r="AC39" s="106">
        <v>905</v>
      </c>
      <c r="AD39" s="106">
        <v>1289</v>
      </c>
      <c r="AE39" s="106">
        <v>2359</v>
      </c>
      <c r="AF39" s="107">
        <f t="shared" si="91"/>
        <v>0.81521739130434778</v>
      </c>
      <c r="AG39" s="107">
        <f t="shared" si="92"/>
        <v>0.51848808545603942</v>
      </c>
      <c r="AH39" s="107">
        <f t="shared" si="93"/>
        <v>0.88483466362599772</v>
      </c>
      <c r="AI39" s="107">
        <f t="shared" si="94"/>
        <v>0.84958506224066388</v>
      </c>
      <c r="AJ39" s="107">
        <f t="shared" si="95"/>
        <v>0.44127296587926507</v>
      </c>
      <c r="AK39" s="107">
        <f t="shared" si="96"/>
        <v>0.36071005917159765</v>
      </c>
      <c r="AL39" s="107">
        <f t="shared" si="97"/>
        <v>0.35730007336757152</v>
      </c>
      <c r="AM39" s="107">
        <f t="shared" si="98"/>
        <v>0.78835063437139563</v>
      </c>
      <c r="AN39" s="107">
        <f t="shared" si="99"/>
        <v>0.83947772657450082</v>
      </c>
      <c r="AO39" s="107">
        <f t="shared" si="100"/>
        <v>0.70155038759689925</v>
      </c>
      <c r="AP39" s="107">
        <f t="shared" si="101"/>
        <v>0.73699256718124639</v>
      </c>
      <c r="AQ39" s="107">
        <f t="shared" si="102"/>
        <v>0.71888627977188868</v>
      </c>
      <c r="AR39" s="107">
        <f t="shared" si="103"/>
        <v>0.70155038759689925</v>
      </c>
      <c r="AS39" s="107">
        <f t="shared" si="104"/>
        <v>0.73699256718124639</v>
      </c>
      <c r="AT39" s="107">
        <f t="shared" si="105"/>
        <v>0.79134518617913452</v>
      </c>
    </row>
    <row r="40" spans="1:46" ht="15" x14ac:dyDescent="0.25">
      <c r="A40" s="49" t="s">
        <v>41</v>
      </c>
      <c r="B40" s="23"/>
      <c r="C40" s="23"/>
      <c r="D40" s="23"/>
      <c r="E40" s="23"/>
      <c r="F40" s="23"/>
      <c r="G40" s="23"/>
      <c r="H40" s="89"/>
      <c r="I40" s="144"/>
      <c r="J40" s="144"/>
      <c r="K40" s="144"/>
      <c r="L40" s="144"/>
      <c r="M40" s="144"/>
      <c r="N40" s="144"/>
      <c r="O40" s="144"/>
      <c r="P40" s="144"/>
      <c r="Q40" s="106"/>
      <c r="R40" s="106"/>
      <c r="S40" s="106"/>
      <c r="T40" s="106"/>
      <c r="U40" s="106"/>
      <c r="V40" s="106"/>
      <c r="W40" s="106"/>
      <c r="X40" s="106"/>
      <c r="Y40" s="106"/>
      <c r="Z40" s="106"/>
      <c r="AA40" s="106"/>
      <c r="AB40" s="106"/>
      <c r="AC40" s="106"/>
      <c r="AD40" s="106"/>
      <c r="AE40" s="106"/>
      <c r="AF40" s="107"/>
      <c r="AG40" s="107"/>
      <c r="AH40" s="107"/>
      <c r="AI40" s="107"/>
      <c r="AJ40" s="107"/>
      <c r="AK40" s="29"/>
      <c r="AL40" s="29"/>
      <c r="AM40" s="29"/>
      <c r="AN40" s="29"/>
      <c r="AO40" s="29"/>
      <c r="AP40" s="29"/>
      <c r="AQ40" s="29"/>
      <c r="AR40" s="29"/>
      <c r="AS40" s="29"/>
      <c r="AT40" s="25"/>
    </row>
    <row r="41" spans="1:46" x14ac:dyDescent="0.2">
      <c r="A41" s="23" t="s">
        <v>102</v>
      </c>
      <c r="B41" s="113">
        <v>4924</v>
      </c>
      <c r="C41" s="113">
        <v>5362</v>
      </c>
      <c r="D41" s="113">
        <v>5721</v>
      </c>
      <c r="E41" s="113">
        <v>6020</v>
      </c>
      <c r="F41" s="113">
        <v>6853</v>
      </c>
      <c r="G41" s="113">
        <v>7120</v>
      </c>
      <c r="H41" s="144">
        <v>6858</v>
      </c>
      <c r="I41" s="144">
        <v>7278</v>
      </c>
      <c r="J41" s="144">
        <v>6948</v>
      </c>
      <c r="K41" s="144">
        <v>6439</v>
      </c>
      <c r="L41" s="144">
        <v>5889</v>
      </c>
      <c r="M41" s="144">
        <v>6626</v>
      </c>
      <c r="N41" s="144">
        <v>6455</v>
      </c>
      <c r="O41" s="144">
        <v>5918</v>
      </c>
      <c r="P41" s="144">
        <v>6665</v>
      </c>
      <c r="Q41" s="106">
        <v>4436</v>
      </c>
      <c r="R41" s="106">
        <v>4846</v>
      </c>
      <c r="S41" s="106">
        <v>5271</v>
      </c>
      <c r="T41" s="106">
        <v>5558</v>
      </c>
      <c r="U41" s="106">
        <v>5899</v>
      </c>
      <c r="V41" s="106">
        <v>5952</v>
      </c>
      <c r="W41" s="106">
        <v>5662</v>
      </c>
      <c r="X41" s="106">
        <v>6126</v>
      </c>
      <c r="Y41" s="106">
        <v>5910</v>
      </c>
      <c r="Z41" s="106">
        <v>5426</v>
      </c>
      <c r="AA41" s="106">
        <v>4948</v>
      </c>
      <c r="AB41" s="106">
        <v>5622</v>
      </c>
      <c r="AC41" s="106">
        <v>5442</v>
      </c>
      <c r="AD41" s="106">
        <v>4965</v>
      </c>
      <c r="AE41" s="106">
        <v>5645</v>
      </c>
      <c r="AF41" s="107">
        <f t="shared" ref="AF41" si="106">Q41/B41</f>
        <v>0.90089358245328999</v>
      </c>
      <c r="AG41" s="107">
        <f t="shared" ref="AG41:AG43" si="107">R41/C41</f>
        <v>0.90376725102573663</v>
      </c>
      <c r="AH41" s="107">
        <f t="shared" ref="AH41:AH43" si="108">S41/D41</f>
        <v>0.92134242265338229</v>
      </c>
      <c r="AI41" s="107">
        <f t="shared" ref="AI41:AI43" si="109">T41/E41</f>
        <v>0.92325581395348832</v>
      </c>
      <c r="AJ41" s="107">
        <f t="shared" ref="AJ41:AJ43" si="110">U41/F41</f>
        <v>0.86079089449875967</v>
      </c>
      <c r="AK41" s="107">
        <f t="shared" ref="AK41:AK43" si="111">V41/G41</f>
        <v>0.83595505617977528</v>
      </c>
      <c r="AL41" s="107">
        <f t="shared" ref="AL41:AL43" si="112">W41/H41</f>
        <v>0.82560513269174685</v>
      </c>
      <c r="AM41" s="107">
        <f t="shared" ref="AM41:AM43" si="113">X41/I41</f>
        <v>0.84171475680131902</v>
      </c>
      <c r="AN41" s="107">
        <f t="shared" ref="AN41:AN43" si="114">Y41/J41</f>
        <v>0.85060449050086351</v>
      </c>
      <c r="AO41" s="107">
        <f t="shared" ref="AO41:AO43" si="115">Z41/K41</f>
        <v>0.84267743438422116</v>
      </c>
      <c r="AP41" s="107">
        <f t="shared" ref="AP41:AP43" si="116">AA41/L41</f>
        <v>0.84021056206486666</v>
      </c>
      <c r="AQ41" s="107">
        <f t="shared" ref="AQ41:AQ43" si="117">AB41/M41</f>
        <v>0.84847570178086329</v>
      </c>
      <c r="AR41" s="107">
        <f t="shared" ref="AR41:AR43" si="118">AC41/N41</f>
        <v>0.84306738962044925</v>
      </c>
      <c r="AS41" s="107">
        <f t="shared" ref="AS41:AS43" si="119">AD41/O41</f>
        <v>0.83896586684690777</v>
      </c>
      <c r="AT41" s="107">
        <f t="shared" ref="AT41:AT43" si="120">AE41/P41</f>
        <v>0.84696174043510875</v>
      </c>
    </row>
    <row r="42" spans="1:46" x14ac:dyDescent="0.2">
      <c r="A42" s="23" t="s">
        <v>42</v>
      </c>
      <c r="B42" s="113">
        <v>6000</v>
      </c>
      <c r="C42" s="113">
        <v>6337</v>
      </c>
      <c r="D42" s="113">
        <v>6491</v>
      </c>
      <c r="E42" s="113">
        <v>6841</v>
      </c>
      <c r="F42" s="113">
        <v>7374</v>
      </c>
      <c r="G42" s="113">
        <v>7414</v>
      </c>
      <c r="H42" s="144">
        <v>7568</v>
      </c>
      <c r="I42" s="144">
        <v>7305</v>
      </c>
      <c r="J42" s="144">
        <v>6704</v>
      </c>
      <c r="K42" s="144">
        <v>7045</v>
      </c>
      <c r="L42" s="144">
        <v>7141</v>
      </c>
      <c r="M42" s="144">
        <v>7681</v>
      </c>
      <c r="N42" s="144">
        <v>7083</v>
      </c>
      <c r="O42" s="144">
        <v>7187</v>
      </c>
      <c r="P42" s="144">
        <v>7800</v>
      </c>
      <c r="Q42" s="106">
        <v>4981</v>
      </c>
      <c r="R42" s="106">
        <v>5210</v>
      </c>
      <c r="S42" s="106">
        <v>5381</v>
      </c>
      <c r="T42" s="106">
        <v>5404</v>
      </c>
      <c r="U42" s="106">
        <v>5659</v>
      </c>
      <c r="V42" s="106">
        <v>5746</v>
      </c>
      <c r="W42" s="106">
        <v>5971</v>
      </c>
      <c r="X42" s="106">
        <v>5737</v>
      </c>
      <c r="Y42" s="106">
        <v>5590</v>
      </c>
      <c r="Z42" s="106">
        <v>5774</v>
      </c>
      <c r="AA42" s="106">
        <v>5767</v>
      </c>
      <c r="AB42" s="106">
        <v>6157</v>
      </c>
      <c r="AC42" s="106">
        <v>5798</v>
      </c>
      <c r="AD42" s="106">
        <v>5808</v>
      </c>
      <c r="AE42" s="106">
        <v>6233</v>
      </c>
      <c r="AF42" s="107">
        <f t="shared" ref="AF42:AF43" si="121">Q42/B42</f>
        <v>0.83016666666666672</v>
      </c>
      <c r="AG42" s="107">
        <f t="shared" si="107"/>
        <v>0.8221555941297144</v>
      </c>
      <c r="AH42" s="107">
        <f t="shared" si="108"/>
        <v>0.8289939916807888</v>
      </c>
      <c r="AI42" s="107">
        <f t="shared" si="109"/>
        <v>0.78994299079082009</v>
      </c>
      <c r="AJ42" s="107">
        <f t="shared" si="110"/>
        <v>0.76742609167344722</v>
      </c>
      <c r="AK42" s="107">
        <f t="shared" si="111"/>
        <v>0.77502023199352577</v>
      </c>
      <c r="AL42" s="107">
        <f t="shared" si="112"/>
        <v>0.78897991543340384</v>
      </c>
      <c r="AM42" s="107">
        <f t="shared" si="113"/>
        <v>0.78535249828884324</v>
      </c>
      <c r="AN42" s="107">
        <f t="shared" si="114"/>
        <v>0.83383054892601427</v>
      </c>
      <c r="AO42" s="107">
        <f t="shared" si="115"/>
        <v>0.81958836053938966</v>
      </c>
      <c r="AP42" s="107">
        <f t="shared" si="116"/>
        <v>0.80758997339308225</v>
      </c>
      <c r="AQ42" s="107">
        <f t="shared" si="117"/>
        <v>0.8015883348522328</v>
      </c>
      <c r="AR42" s="107">
        <f t="shared" si="118"/>
        <v>0.818579697868135</v>
      </c>
      <c r="AS42" s="107">
        <f t="shared" si="119"/>
        <v>0.80812578266314183</v>
      </c>
      <c r="AT42" s="107">
        <f t="shared" si="120"/>
        <v>0.79910256410256408</v>
      </c>
    </row>
    <row r="43" spans="1:46" x14ac:dyDescent="0.2">
      <c r="A43" s="23" t="s">
        <v>43</v>
      </c>
      <c r="B43" s="113">
        <v>9603</v>
      </c>
      <c r="C43" s="113">
        <v>9243</v>
      </c>
      <c r="D43" s="113">
        <v>10373</v>
      </c>
      <c r="E43" s="113">
        <v>10371</v>
      </c>
      <c r="F43" s="113">
        <v>10422</v>
      </c>
      <c r="G43" s="113">
        <v>10849</v>
      </c>
      <c r="H43" s="144">
        <v>10054</v>
      </c>
      <c r="I43" s="144">
        <v>10525</v>
      </c>
      <c r="J43" s="144">
        <v>12255</v>
      </c>
      <c r="K43" s="144">
        <v>10644</v>
      </c>
      <c r="L43" s="144">
        <v>11683</v>
      </c>
      <c r="M43" s="144">
        <v>10802</v>
      </c>
      <c r="N43" s="144">
        <v>10648</v>
      </c>
      <c r="O43" s="144">
        <v>11687</v>
      </c>
      <c r="P43" s="144">
        <v>10815</v>
      </c>
      <c r="Q43" s="106">
        <v>7720</v>
      </c>
      <c r="R43" s="106">
        <v>7403</v>
      </c>
      <c r="S43" s="106">
        <v>7958</v>
      </c>
      <c r="T43" s="106">
        <v>7989</v>
      </c>
      <c r="U43" s="106">
        <v>7895</v>
      </c>
      <c r="V43" s="106">
        <v>8392</v>
      </c>
      <c r="W43" s="106">
        <v>7832</v>
      </c>
      <c r="X43" s="106">
        <v>8109</v>
      </c>
      <c r="Y43" s="106">
        <v>9146</v>
      </c>
      <c r="Z43" s="106">
        <v>8152</v>
      </c>
      <c r="AA43" s="106">
        <v>8458</v>
      </c>
      <c r="AB43" s="106">
        <v>8335</v>
      </c>
      <c r="AC43" s="106">
        <v>8166</v>
      </c>
      <c r="AD43" s="106">
        <v>8475</v>
      </c>
      <c r="AE43" s="106">
        <v>8345</v>
      </c>
      <c r="AF43" s="107">
        <f t="shared" si="121"/>
        <v>0.80391544309070084</v>
      </c>
      <c r="AG43" s="107">
        <f t="shared" si="107"/>
        <v>0.80093043384182627</v>
      </c>
      <c r="AH43" s="107">
        <f t="shared" si="108"/>
        <v>0.76718403547671843</v>
      </c>
      <c r="AI43" s="107">
        <f t="shared" si="109"/>
        <v>0.77032108764824991</v>
      </c>
      <c r="AJ43" s="107">
        <f t="shared" si="110"/>
        <v>0.7575321435425062</v>
      </c>
      <c r="AK43" s="107">
        <f t="shared" si="111"/>
        <v>0.77352751405659503</v>
      </c>
      <c r="AL43" s="107">
        <f t="shared" si="112"/>
        <v>0.77899343544857769</v>
      </c>
      <c r="AM43" s="107">
        <f t="shared" si="113"/>
        <v>0.77045130641330162</v>
      </c>
      <c r="AN43" s="107">
        <f t="shared" si="114"/>
        <v>0.74630762953896368</v>
      </c>
      <c r="AO43" s="107">
        <f t="shared" si="115"/>
        <v>0.76587748966553926</v>
      </c>
      <c r="AP43" s="107">
        <f t="shared" si="116"/>
        <v>0.72395788752888812</v>
      </c>
      <c r="AQ43" s="107">
        <f t="shared" si="117"/>
        <v>0.77161636733938155</v>
      </c>
      <c r="AR43" s="107">
        <f t="shared" si="118"/>
        <v>0.76690458302028552</v>
      </c>
      <c r="AS43" s="107">
        <f t="shared" si="119"/>
        <v>0.72516471292889539</v>
      </c>
      <c r="AT43" s="107">
        <f t="shared" si="120"/>
        <v>0.77161349976883953</v>
      </c>
    </row>
    <row r="44" spans="1:46" ht="15" x14ac:dyDescent="0.25">
      <c r="A44" s="49" t="s">
        <v>46</v>
      </c>
      <c r="B44" s="23"/>
      <c r="C44" s="23"/>
      <c r="D44" s="23"/>
      <c r="E44" s="23"/>
      <c r="F44" s="23"/>
      <c r="G44" s="23"/>
      <c r="H44" s="89"/>
      <c r="I44" s="144"/>
      <c r="J44" s="144"/>
      <c r="K44" s="144"/>
      <c r="L44" s="144"/>
      <c r="M44" s="144"/>
      <c r="N44" s="144"/>
      <c r="O44" s="144"/>
      <c r="P44" s="144"/>
      <c r="Q44" s="106"/>
      <c r="R44" s="106"/>
      <c r="S44" s="106"/>
      <c r="T44" s="106"/>
      <c r="U44" s="106"/>
      <c r="V44" s="106"/>
      <c r="W44" s="106"/>
      <c r="X44" s="106"/>
      <c r="Y44" s="106"/>
      <c r="Z44" s="106"/>
      <c r="AA44" s="106"/>
      <c r="AB44" s="106"/>
      <c r="AC44" s="106"/>
      <c r="AD44" s="106"/>
      <c r="AE44" s="106"/>
      <c r="AF44" s="107"/>
      <c r="AG44" s="107"/>
      <c r="AH44" s="107"/>
      <c r="AI44" s="107"/>
      <c r="AJ44" s="107"/>
      <c r="AK44" s="29"/>
      <c r="AL44" s="29"/>
      <c r="AM44" s="29"/>
      <c r="AN44" s="29"/>
      <c r="AO44" s="29"/>
      <c r="AP44" s="29"/>
      <c r="AQ44" s="29"/>
      <c r="AR44" s="29"/>
      <c r="AS44" s="29"/>
      <c r="AT44" s="25"/>
    </row>
    <row r="45" spans="1:46" x14ac:dyDescent="0.2">
      <c r="A45" s="23" t="s">
        <v>47</v>
      </c>
      <c r="B45" s="113">
        <v>2166</v>
      </c>
      <c r="C45" s="113">
        <v>2237</v>
      </c>
      <c r="D45" s="113">
        <v>2536</v>
      </c>
      <c r="E45" s="113">
        <v>2517</v>
      </c>
      <c r="F45" s="113">
        <v>3267</v>
      </c>
      <c r="G45" s="113">
        <v>3839</v>
      </c>
      <c r="H45" s="144">
        <v>3538</v>
      </c>
      <c r="I45" s="144">
        <v>3616</v>
      </c>
      <c r="J45" s="144">
        <v>3082</v>
      </c>
      <c r="K45" s="144">
        <v>3168</v>
      </c>
      <c r="L45" s="144">
        <v>3377</v>
      </c>
      <c r="M45" s="144">
        <v>3756</v>
      </c>
      <c r="N45" s="144">
        <v>3126</v>
      </c>
      <c r="O45" s="144">
        <v>3356</v>
      </c>
      <c r="P45" s="144">
        <v>3746</v>
      </c>
      <c r="Q45" s="106">
        <v>1943</v>
      </c>
      <c r="R45" s="106">
        <v>1931</v>
      </c>
      <c r="S45" s="106">
        <v>2175</v>
      </c>
      <c r="T45" s="106">
        <v>1909</v>
      </c>
      <c r="U45" s="106">
        <v>1951</v>
      </c>
      <c r="V45" s="106">
        <v>2554</v>
      </c>
      <c r="W45" s="106">
        <v>2453</v>
      </c>
      <c r="X45" s="106">
        <v>2487</v>
      </c>
      <c r="Y45" s="106">
        <v>2195</v>
      </c>
      <c r="Z45" s="106">
        <v>2193</v>
      </c>
      <c r="AA45" s="106">
        <v>2435</v>
      </c>
      <c r="AB45" s="106">
        <v>2557</v>
      </c>
      <c r="AC45" s="106">
        <v>2203</v>
      </c>
      <c r="AD45" s="106">
        <v>2448</v>
      </c>
      <c r="AE45" s="106">
        <v>2587</v>
      </c>
      <c r="AF45" s="107">
        <f t="shared" ref="AF45" si="122">Q45/B45</f>
        <v>0.89704524469067404</v>
      </c>
      <c r="AG45" s="107">
        <f t="shared" ref="AG45" si="123">R45/C45</f>
        <v>0.86320965578900311</v>
      </c>
      <c r="AH45" s="107">
        <f t="shared" ref="AH45" si="124">S45/D45</f>
        <v>0.85764984227129337</v>
      </c>
      <c r="AI45" s="107">
        <f t="shared" ref="AI45" si="125">T45/E45</f>
        <v>0.75844259038537942</v>
      </c>
      <c r="AJ45" s="107">
        <f t="shared" ref="AJ45:AK45" si="126">U45/F45</f>
        <v>0.59718396082032443</v>
      </c>
      <c r="AK45" s="107">
        <f t="shared" si="126"/>
        <v>0.66527741599374834</v>
      </c>
      <c r="AL45" s="107">
        <f t="shared" ref="AL45" si="127">W45/H45</f>
        <v>0.69332956472583385</v>
      </c>
      <c r="AM45" s="107">
        <f t="shared" ref="AM45" si="128">X45/I45</f>
        <v>0.68777654867256632</v>
      </c>
      <c r="AN45" s="107">
        <f t="shared" ref="AN45" si="129">Y45/J45</f>
        <v>0.71219987021414666</v>
      </c>
      <c r="AO45" s="107">
        <f t="shared" ref="AO45" si="130">Z45/K45</f>
        <v>0.69223484848484851</v>
      </c>
      <c r="AP45" s="107">
        <f t="shared" ref="AP45" si="131">AA45/L45</f>
        <v>0.72105419010956473</v>
      </c>
      <c r="AQ45" s="107">
        <f t="shared" ref="AQ45" si="132">AB45/M45</f>
        <v>0.68077742279020237</v>
      </c>
      <c r="AR45" s="107">
        <f t="shared" ref="AR45" si="133">AC45/N45</f>
        <v>0.70473448496481128</v>
      </c>
      <c r="AS45" s="107">
        <f t="shared" ref="AS45" si="134">AD45/O45</f>
        <v>0.72943980929678187</v>
      </c>
      <c r="AT45" s="107">
        <f t="shared" ref="AT45" si="135">AE45/P45</f>
        <v>0.69060331019754406</v>
      </c>
    </row>
    <row r="46" spans="1:46" ht="15" x14ac:dyDescent="0.25">
      <c r="A46" s="49" t="s">
        <v>44</v>
      </c>
      <c r="B46" s="23"/>
      <c r="C46" s="23"/>
      <c r="D46" s="23"/>
      <c r="E46" s="23"/>
      <c r="F46" s="23"/>
      <c r="G46" s="23"/>
      <c r="H46" s="89"/>
      <c r="I46" s="144"/>
      <c r="J46" s="144"/>
      <c r="K46" s="144"/>
      <c r="N46" s="144"/>
      <c r="Q46" s="106"/>
      <c r="R46" s="106"/>
      <c r="S46" s="106"/>
      <c r="T46" s="106"/>
      <c r="U46" s="106"/>
      <c r="V46" s="106"/>
      <c r="W46" s="106"/>
      <c r="X46" s="106"/>
      <c r="Y46" s="106"/>
      <c r="Z46" s="106"/>
      <c r="AC46" s="106"/>
      <c r="AF46" s="107"/>
      <c r="AG46" s="107"/>
      <c r="AH46" s="107"/>
      <c r="AI46" s="107"/>
      <c r="AJ46" s="107"/>
      <c r="AK46" s="29"/>
      <c r="AL46" s="29"/>
      <c r="AM46" s="29"/>
      <c r="AN46" s="29"/>
      <c r="AO46" s="29"/>
      <c r="AP46" s="29"/>
      <c r="AQ46" s="29"/>
      <c r="AR46" s="29"/>
      <c r="AS46" s="29"/>
      <c r="AT46" s="25"/>
    </row>
    <row r="47" spans="1:46" x14ac:dyDescent="0.2">
      <c r="A47" s="23" t="s">
        <v>45</v>
      </c>
      <c r="B47" s="113">
        <v>7668</v>
      </c>
      <c r="C47" s="113">
        <v>8276</v>
      </c>
      <c r="D47" s="113">
        <v>9362</v>
      </c>
      <c r="E47" s="113">
        <v>9703</v>
      </c>
      <c r="F47" s="113">
        <v>10049</v>
      </c>
      <c r="G47" s="113">
        <v>12902</v>
      </c>
      <c r="H47" s="144">
        <v>15404</v>
      </c>
      <c r="I47" s="144">
        <v>15447</v>
      </c>
      <c r="J47" s="144">
        <v>13873</v>
      </c>
      <c r="K47" s="144">
        <v>13205</v>
      </c>
      <c r="L47" s="144">
        <v>15546</v>
      </c>
      <c r="M47" s="144">
        <v>13139</v>
      </c>
      <c r="N47" s="144">
        <v>13297</v>
      </c>
      <c r="O47" s="144">
        <v>15631</v>
      </c>
      <c r="P47" s="144">
        <v>13265</v>
      </c>
      <c r="Q47" s="106">
        <v>6539</v>
      </c>
      <c r="R47" s="106">
        <v>7089</v>
      </c>
      <c r="S47" s="106">
        <v>7949</v>
      </c>
      <c r="T47" s="106">
        <v>7639</v>
      </c>
      <c r="U47" s="106">
        <v>9206</v>
      </c>
      <c r="V47" s="106">
        <v>12057</v>
      </c>
      <c r="W47" s="106">
        <v>14212</v>
      </c>
      <c r="X47" s="106">
        <v>15062</v>
      </c>
      <c r="Y47" s="106">
        <v>13393</v>
      </c>
      <c r="Z47" s="106">
        <v>12670</v>
      </c>
      <c r="AA47" s="106">
        <v>14623</v>
      </c>
      <c r="AB47" s="106">
        <v>12424</v>
      </c>
      <c r="AC47" s="106">
        <v>12754</v>
      </c>
      <c r="AD47" s="106">
        <v>14709</v>
      </c>
      <c r="AE47" s="106">
        <v>12545</v>
      </c>
      <c r="AF47" s="107">
        <f t="shared" ref="AF47" si="136">Q47/B47</f>
        <v>0.85276473656755347</v>
      </c>
      <c r="AG47" s="107">
        <f t="shared" ref="AG47" si="137">R47/C47</f>
        <v>0.85657322377960365</v>
      </c>
      <c r="AH47" s="107">
        <f t="shared" ref="AH47:AI47" si="138">S47/D47</f>
        <v>0.84907071138645585</v>
      </c>
      <c r="AI47" s="107">
        <f t="shared" si="138"/>
        <v>0.78728228382974341</v>
      </c>
      <c r="AJ47" s="107">
        <f t="shared" ref="AJ47" si="139">U47/F47</f>
        <v>0.91611105582645036</v>
      </c>
      <c r="AK47" s="107">
        <f t="shared" ref="AK47" si="140">V47/G47</f>
        <v>0.93450627809641917</v>
      </c>
      <c r="AL47" s="107">
        <f t="shared" ref="AL47" si="141">W47/H47</f>
        <v>0.9226175019475461</v>
      </c>
      <c r="AM47" s="107">
        <f t="shared" ref="AM47" si="142">X47/I47</f>
        <v>0.97507606655013923</v>
      </c>
      <c r="AN47" s="107">
        <f t="shared" ref="AN47" si="143">Y47/J47</f>
        <v>0.96540041807828159</v>
      </c>
      <c r="AO47" s="107">
        <f t="shared" ref="AO47" si="144">Z47/K47</f>
        <v>0.95948504354411213</v>
      </c>
      <c r="AP47" s="107">
        <f t="shared" ref="AP47" si="145">AA47/L47</f>
        <v>0.94062781422874053</v>
      </c>
      <c r="AQ47" s="107">
        <f t="shared" ref="AQ47" si="146">AB47/M47</f>
        <v>0.94558185554456198</v>
      </c>
      <c r="AR47" s="107">
        <f t="shared" ref="AR47" si="147">AC47/N47</f>
        <v>0.95916372114010684</v>
      </c>
      <c r="AS47" s="107">
        <f t="shared" ref="AS47" si="148">AD47/O47</f>
        <v>0.94101465037425625</v>
      </c>
      <c r="AT47" s="107">
        <f t="shared" ref="AT47" si="149">AE47/P47</f>
        <v>0.94572182434979268</v>
      </c>
    </row>
    <row r="48" spans="1:46" ht="15" x14ac:dyDescent="0.25">
      <c r="A48" s="31" t="s">
        <v>48</v>
      </c>
      <c r="B48" s="23"/>
      <c r="C48" s="23"/>
      <c r="D48" s="23"/>
      <c r="E48" s="23"/>
      <c r="F48" s="23"/>
      <c r="G48" s="23"/>
      <c r="H48" s="89"/>
      <c r="I48" s="144"/>
      <c r="J48" s="144"/>
      <c r="K48" s="144"/>
      <c r="L48" s="144"/>
      <c r="M48" s="144"/>
      <c r="N48" s="144"/>
      <c r="O48" s="144"/>
      <c r="P48" s="144"/>
      <c r="Q48" s="106"/>
      <c r="R48" s="106"/>
      <c r="S48" s="106"/>
      <c r="T48" s="106"/>
      <c r="U48" s="106"/>
      <c r="V48" s="106"/>
      <c r="W48" s="106"/>
      <c r="X48" s="106"/>
      <c r="Y48" s="106"/>
      <c r="Z48" s="106"/>
      <c r="AA48" s="106"/>
      <c r="AB48" s="106"/>
      <c r="AC48" s="106"/>
      <c r="AD48" s="106"/>
      <c r="AE48" s="106"/>
      <c r="AF48" s="107"/>
      <c r="AG48" s="107"/>
      <c r="AH48" s="107"/>
      <c r="AI48" s="107"/>
      <c r="AJ48" s="107"/>
      <c r="AK48" s="29"/>
      <c r="AL48" s="29"/>
      <c r="AM48" s="29"/>
      <c r="AN48" s="29"/>
      <c r="AO48" s="29"/>
      <c r="AP48" s="29"/>
      <c r="AQ48" s="29"/>
      <c r="AR48" s="29"/>
      <c r="AS48" s="29"/>
      <c r="AT48" s="25"/>
    </row>
    <row r="49" spans="1:46" x14ac:dyDescent="0.2">
      <c r="A49" s="23" t="s">
        <v>49</v>
      </c>
      <c r="B49" s="113">
        <v>3343</v>
      </c>
      <c r="C49" s="113">
        <v>3364</v>
      </c>
      <c r="D49" s="113">
        <v>3438</v>
      </c>
      <c r="E49" s="113">
        <v>3190</v>
      </c>
      <c r="F49" s="113">
        <v>3067</v>
      </c>
      <c r="G49" s="113">
        <v>3399</v>
      </c>
      <c r="H49" s="144">
        <v>3488</v>
      </c>
      <c r="I49" s="144">
        <v>3157</v>
      </c>
      <c r="J49" s="144">
        <v>3807</v>
      </c>
      <c r="K49" s="144">
        <v>3927</v>
      </c>
      <c r="L49" s="144">
        <v>5917</v>
      </c>
      <c r="M49" s="144">
        <v>8273</v>
      </c>
      <c r="N49" s="144">
        <v>4140</v>
      </c>
      <c r="O49" s="144">
        <v>6004</v>
      </c>
      <c r="P49" s="144">
        <v>8312</v>
      </c>
      <c r="Q49" s="106">
        <v>2589</v>
      </c>
      <c r="R49" s="106">
        <v>2507</v>
      </c>
      <c r="S49" s="106">
        <v>2886</v>
      </c>
      <c r="T49" s="106">
        <v>2563</v>
      </c>
      <c r="U49" s="106">
        <v>2629</v>
      </c>
      <c r="V49" s="106">
        <v>3008</v>
      </c>
      <c r="W49" s="106">
        <v>3029</v>
      </c>
      <c r="X49" s="106">
        <v>2710</v>
      </c>
      <c r="Y49" s="106">
        <v>2940</v>
      </c>
      <c r="Z49" s="106">
        <v>3176</v>
      </c>
      <c r="AA49" s="106">
        <v>3862</v>
      </c>
      <c r="AB49" s="106">
        <v>6334</v>
      </c>
      <c r="AC49" s="106">
        <v>3344</v>
      </c>
      <c r="AD49" s="106">
        <v>3912</v>
      </c>
      <c r="AE49" s="106">
        <v>6458</v>
      </c>
      <c r="AF49" s="107">
        <f t="shared" ref="AF49" si="150">Q49/B49</f>
        <v>0.77445408315883935</v>
      </c>
      <c r="AG49" s="107">
        <f t="shared" ref="AG49:AG50" si="151">R49/C49</f>
        <v>0.74524375743162896</v>
      </c>
      <c r="AH49" s="107">
        <f t="shared" ref="AH49:AH50" si="152">S49/D49</f>
        <v>0.83944153577661429</v>
      </c>
      <c r="AI49" s="107">
        <f t="shared" ref="AI49:AI50" si="153">T49/E49</f>
        <v>0.80344827586206902</v>
      </c>
      <c r="AJ49" s="107">
        <f t="shared" ref="AJ49:AJ50" si="154">U49/F49</f>
        <v>0.85718943593087704</v>
      </c>
      <c r="AK49" s="107">
        <f t="shared" ref="AK49:AK50" si="155">V49/G49</f>
        <v>0.88496616651956461</v>
      </c>
      <c r="AL49" s="107">
        <f t="shared" ref="AL49:AL50" si="156">W49/H49</f>
        <v>0.86840596330275233</v>
      </c>
      <c r="AM49" s="107">
        <f t="shared" ref="AM49:AM50" si="157">X49/I49</f>
        <v>0.85840988280012676</v>
      </c>
      <c r="AN49" s="107">
        <f t="shared" ref="AN49:AN50" si="158">Y49/J49</f>
        <v>0.77226162332545312</v>
      </c>
      <c r="AO49" s="107">
        <f t="shared" ref="AO49:AP50" si="159">Z49/K49</f>
        <v>0.80875986758339702</v>
      </c>
      <c r="AP49" s="107">
        <f t="shared" si="159"/>
        <v>0.65269562278181514</v>
      </c>
      <c r="AQ49" s="107">
        <f t="shared" ref="AQ49:AQ50" si="160">AB49/M49</f>
        <v>0.76562311132600025</v>
      </c>
      <c r="AR49" s="107">
        <f t="shared" ref="AR49:AR50" si="161">AC49/N49</f>
        <v>0.80772946859903383</v>
      </c>
      <c r="AS49" s="107">
        <f t="shared" ref="AS49:AS50" si="162">AD49/O49</f>
        <v>0.65156562291805464</v>
      </c>
      <c r="AT49" s="107">
        <f t="shared" ref="AT49:AT50" si="163">AE49/P49</f>
        <v>0.77694898941289703</v>
      </c>
    </row>
    <row r="50" spans="1:46" x14ac:dyDescent="0.2">
      <c r="A50" s="23" t="s">
        <v>50</v>
      </c>
      <c r="B50" s="113">
        <v>4235</v>
      </c>
      <c r="C50" s="113">
        <v>3974</v>
      </c>
      <c r="D50" s="113">
        <v>3888</v>
      </c>
      <c r="E50" s="113">
        <v>4638</v>
      </c>
      <c r="F50" s="113">
        <v>5181</v>
      </c>
      <c r="G50" s="113">
        <v>4429</v>
      </c>
      <c r="H50" s="144">
        <v>5585</v>
      </c>
      <c r="I50" s="144">
        <v>5251</v>
      </c>
      <c r="J50" s="144">
        <v>5172</v>
      </c>
      <c r="K50" s="144">
        <v>5035</v>
      </c>
      <c r="L50" s="144">
        <v>4284</v>
      </c>
      <c r="M50" s="144">
        <v>4778</v>
      </c>
      <c r="N50" s="144">
        <v>5060</v>
      </c>
      <c r="O50" s="144">
        <v>4302</v>
      </c>
      <c r="P50" s="144">
        <v>4782</v>
      </c>
      <c r="Q50" s="106">
        <v>4071</v>
      </c>
      <c r="R50" s="106">
        <v>3993</v>
      </c>
      <c r="S50" s="106">
        <v>3855</v>
      </c>
      <c r="T50" s="106">
        <v>4660</v>
      </c>
      <c r="U50" s="106">
        <v>4838</v>
      </c>
      <c r="V50" s="106">
        <v>3917</v>
      </c>
      <c r="W50" s="106">
        <v>4919</v>
      </c>
      <c r="X50" s="106">
        <v>4752</v>
      </c>
      <c r="Y50" s="106">
        <v>4792</v>
      </c>
      <c r="Z50" s="106">
        <v>4860</v>
      </c>
      <c r="AA50" s="106">
        <v>4126</v>
      </c>
      <c r="AB50" s="106">
        <v>4538</v>
      </c>
      <c r="AC50" s="106">
        <v>4892</v>
      </c>
      <c r="AD50" s="106">
        <v>4147</v>
      </c>
      <c r="AE50" s="106">
        <v>4585</v>
      </c>
      <c r="AF50" s="107">
        <f t="shared" ref="AF50" si="164">Q50/B50</f>
        <v>0.96127508854781585</v>
      </c>
      <c r="AG50" s="107">
        <f t="shared" si="151"/>
        <v>1.0047810770005032</v>
      </c>
      <c r="AH50" s="107">
        <f t="shared" si="152"/>
        <v>0.99151234567901236</v>
      </c>
      <c r="AI50" s="107">
        <f t="shared" si="153"/>
        <v>1.0047434238896076</v>
      </c>
      <c r="AJ50" s="107">
        <f t="shared" si="154"/>
        <v>0.93379656436981273</v>
      </c>
      <c r="AK50" s="107">
        <f t="shared" si="155"/>
        <v>0.88439828403702869</v>
      </c>
      <c r="AL50" s="107">
        <f t="shared" si="156"/>
        <v>0.88075201432408234</v>
      </c>
      <c r="AM50" s="107">
        <f t="shared" si="157"/>
        <v>0.904970481812988</v>
      </c>
      <c r="AN50" s="107">
        <f t="shared" si="158"/>
        <v>0.92652745552977567</v>
      </c>
      <c r="AO50" s="107">
        <f t="shared" si="159"/>
        <v>0.9652432969215492</v>
      </c>
      <c r="AP50" s="107">
        <f t="shared" ref="AP50" si="165">AA50/L50</f>
        <v>0.96311858076563961</v>
      </c>
      <c r="AQ50" s="107">
        <f t="shared" si="160"/>
        <v>0.94976977814985353</v>
      </c>
      <c r="AR50" s="107">
        <f t="shared" si="161"/>
        <v>0.96679841897233199</v>
      </c>
      <c r="AS50" s="107">
        <f t="shared" si="162"/>
        <v>0.96397024639702467</v>
      </c>
      <c r="AT50" s="107">
        <f t="shared" si="163"/>
        <v>0.95880384776244254</v>
      </c>
    </row>
    <row r="51" spans="1:46" ht="15" x14ac:dyDescent="0.25">
      <c r="A51" s="49" t="s">
        <v>51</v>
      </c>
      <c r="B51" s="23"/>
      <c r="C51" s="23"/>
      <c r="D51" s="23"/>
      <c r="E51" s="23"/>
      <c r="F51" s="23"/>
      <c r="G51" s="23"/>
      <c r="H51" s="89"/>
      <c r="I51" s="144"/>
      <c r="J51" s="144"/>
      <c r="K51" s="144"/>
      <c r="L51" s="291"/>
      <c r="M51" s="291"/>
      <c r="N51" s="144"/>
      <c r="O51" s="144"/>
      <c r="P51" s="144"/>
      <c r="Q51" s="106"/>
      <c r="R51" s="106"/>
      <c r="S51" s="106"/>
      <c r="T51" s="106"/>
      <c r="U51" s="106"/>
      <c r="V51" s="106"/>
      <c r="W51" s="106"/>
      <c r="X51" s="106"/>
      <c r="Y51" s="106"/>
      <c r="Z51" s="106"/>
      <c r="AA51" s="106"/>
      <c r="AB51" s="106"/>
      <c r="AC51" s="106"/>
      <c r="AD51" s="106"/>
      <c r="AE51" s="106"/>
      <c r="AF51" s="107"/>
      <c r="AG51" s="107"/>
      <c r="AH51" s="107"/>
      <c r="AI51" s="107"/>
      <c r="AJ51" s="107"/>
      <c r="AK51" s="29"/>
      <c r="AL51" s="29"/>
      <c r="AM51" s="29"/>
      <c r="AN51" s="29"/>
      <c r="AO51" s="29"/>
      <c r="AP51" s="29"/>
      <c r="AQ51" s="29"/>
      <c r="AR51" s="29"/>
      <c r="AS51" s="29"/>
      <c r="AT51" s="25"/>
    </row>
    <row r="52" spans="1:46" x14ac:dyDescent="0.2">
      <c r="A52" s="23" t="s">
        <v>52</v>
      </c>
      <c r="B52" s="113">
        <v>7285</v>
      </c>
      <c r="C52" s="113">
        <v>7730</v>
      </c>
      <c r="D52" s="113">
        <v>8609</v>
      </c>
      <c r="E52" s="113">
        <v>9606</v>
      </c>
      <c r="F52" s="113">
        <v>10158</v>
      </c>
      <c r="G52" s="113">
        <v>10790</v>
      </c>
      <c r="H52" s="144">
        <v>11154</v>
      </c>
      <c r="I52" s="144">
        <v>11084</v>
      </c>
      <c r="J52" s="144">
        <v>10479</v>
      </c>
      <c r="K52" s="144">
        <v>9305</v>
      </c>
      <c r="L52" s="144">
        <v>9601</v>
      </c>
      <c r="M52" s="144">
        <v>12841</v>
      </c>
      <c r="N52" s="144">
        <v>7531</v>
      </c>
      <c r="O52" s="144">
        <v>8034</v>
      </c>
      <c r="P52" s="144">
        <v>10737</v>
      </c>
      <c r="Q52" s="106">
        <v>5943</v>
      </c>
      <c r="R52" s="106">
        <v>6999</v>
      </c>
      <c r="S52" s="106">
        <v>7757</v>
      </c>
      <c r="T52" s="106">
        <v>8292</v>
      </c>
      <c r="U52" s="106">
        <v>9401</v>
      </c>
      <c r="V52" s="106">
        <v>10079</v>
      </c>
      <c r="W52" s="106">
        <v>9854</v>
      </c>
      <c r="X52" s="106">
        <v>9388</v>
      </c>
      <c r="Y52" s="106">
        <v>8932</v>
      </c>
      <c r="Z52" s="106">
        <v>8475</v>
      </c>
      <c r="AA52" s="106">
        <v>8728</v>
      </c>
      <c r="AB52" s="106">
        <v>8467</v>
      </c>
      <c r="AC52" s="106">
        <v>6485</v>
      </c>
      <c r="AD52" s="106">
        <v>7015</v>
      </c>
      <c r="AE52" s="106">
        <v>6844</v>
      </c>
      <c r="AF52" s="107">
        <f t="shared" ref="AF52" si="166">Q52/B52</f>
        <v>0.81578586135895681</v>
      </c>
      <c r="AG52" s="107">
        <f t="shared" ref="AG52" si="167">R52/C52</f>
        <v>0.9054333764553687</v>
      </c>
      <c r="AH52" s="107">
        <f t="shared" ref="AH52" si="168">S52/D52</f>
        <v>0.90103380183528869</v>
      </c>
      <c r="AI52" s="107">
        <f t="shared" ref="AI52" si="169">T52/E52</f>
        <v>0.86321049344159895</v>
      </c>
      <c r="AJ52" s="107">
        <f t="shared" ref="AJ52" si="170">U52/F52</f>
        <v>0.92547745619216382</v>
      </c>
      <c r="AK52" s="107">
        <f t="shared" ref="AK52" si="171">V52/G52</f>
        <v>0.93410565338276186</v>
      </c>
      <c r="AL52" s="107">
        <f t="shared" ref="AL52:AL53" si="172">W52/H52</f>
        <v>0.8834498834498834</v>
      </c>
      <c r="AM52" s="107">
        <f t="shared" ref="AM52:AM53" si="173">X52/I52</f>
        <v>0.84698664741970409</v>
      </c>
      <c r="AN52" s="107">
        <f t="shared" ref="AN52:AN53" si="174">Y52/J52</f>
        <v>0.85237140948563794</v>
      </c>
      <c r="AO52" s="107">
        <f t="shared" ref="AO52:AO53" si="175">Z52/K52</f>
        <v>0.91080064481461576</v>
      </c>
      <c r="AP52" s="107">
        <f t="shared" ref="AP52:AP53" si="176">AA52/L52</f>
        <v>0.90907197166961773</v>
      </c>
      <c r="AQ52" s="107">
        <f t="shared" ref="AQ52:AQ53" si="177">AB52/M52</f>
        <v>0.65937232302780158</v>
      </c>
      <c r="AR52" s="107">
        <f t="shared" ref="AR52:AR53" si="178">AC52/N52</f>
        <v>0.86110742265303408</v>
      </c>
      <c r="AS52" s="107">
        <f t="shared" ref="AS52:AS53" si="179">AD52/O52</f>
        <v>0.8731640527757033</v>
      </c>
      <c r="AT52" s="107">
        <f t="shared" ref="AT52:AT53" si="180">AE52/P52</f>
        <v>0.63742199869609761</v>
      </c>
    </row>
    <row r="53" spans="1:46" x14ac:dyDescent="0.2">
      <c r="A53" s="50" t="s">
        <v>81</v>
      </c>
      <c r="B53" s="145">
        <f>SUM(B7:B52)</f>
        <v>292854</v>
      </c>
      <c r="C53" s="145">
        <f t="shared" ref="C53:G53" si="181">SUM(C7:C52)</f>
        <v>302472</v>
      </c>
      <c r="D53" s="145">
        <f t="shared" si="181"/>
        <v>309639</v>
      </c>
      <c r="E53" s="145">
        <f t="shared" si="181"/>
        <v>316607</v>
      </c>
      <c r="F53" s="145">
        <f t="shared" si="181"/>
        <v>324877</v>
      </c>
      <c r="G53" s="145">
        <f t="shared" si="181"/>
        <v>333514</v>
      </c>
      <c r="H53" s="146">
        <f t="shared" ref="H53" si="182">SUM(H7:H52)</f>
        <v>341421</v>
      </c>
      <c r="I53" s="232">
        <v>343929</v>
      </c>
      <c r="J53" s="232">
        <v>335100</v>
      </c>
      <c r="K53" s="289">
        <v>330608</v>
      </c>
      <c r="L53" s="289">
        <v>327332</v>
      </c>
      <c r="M53" s="289">
        <v>341983</v>
      </c>
      <c r="N53" s="232">
        <v>284867</v>
      </c>
      <c r="O53" s="232">
        <v>288388</v>
      </c>
      <c r="P53" s="232">
        <v>295095</v>
      </c>
      <c r="Q53" s="108">
        <v>234999</v>
      </c>
      <c r="R53" s="108">
        <v>244431</v>
      </c>
      <c r="S53" s="108">
        <v>256472</v>
      </c>
      <c r="T53" s="108">
        <v>267244</v>
      </c>
      <c r="U53" s="108">
        <v>272155</v>
      </c>
      <c r="V53" s="108">
        <v>280672</v>
      </c>
      <c r="W53" s="108">
        <v>285846</v>
      </c>
      <c r="X53" s="108">
        <f>SUM(X7:X52)</f>
        <v>286216</v>
      </c>
      <c r="Y53" s="108">
        <v>280733</v>
      </c>
      <c r="Z53" s="108">
        <v>276489</v>
      </c>
      <c r="AA53" s="108">
        <v>273504</v>
      </c>
      <c r="AB53" s="108">
        <v>280662</v>
      </c>
      <c r="AC53" s="108">
        <v>235804</v>
      </c>
      <c r="AD53" s="108">
        <v>238794</v>
      </c>
      <c r="AE53" s="108">
        <v>241558</v>
      </c>
      <c r="AF53" s="178">
        <f t="shared" ref="AF53:AK53" si="183">Q53/B53</f>
        <v>0.80244422135261939</v>
      </c>
      <c r="AG53" s="178">
        <f t="shared" si="183"/>
        <v>0.80811116400856942</v>
      </c>
      <c r="AH53" s="178">
        <f t="shared" si="183"/>
        <v>0.82829359350727783</v>
      </c>
      <c r="AI53" s="178">
        <f t="shared" si="183"/>
        <v>0.84408746490128139</v>
      </c>
      <c r="AJ53" s="178">
        <f t="shared" si="183"/>
        <v>0.83771704368114697</v>
      </c>
      <c r="AK53" s="178">
        <f t="shared" si="183"/>
        <v>0.84155987454799497</v>
      </c>
      <c r="AL53" s="178">
        <f t="shared" si="172"/>
        <v>0.83722442380521411</v>
      </c>
      <c r="AM53" s="178">
        <f t="shared" si="173"/>
        <v>0.83219501699478671</v>
      </c>
      <c r="AN53" s="178">
        <f t="shared" si="174"/>
        <v>0.83775887794688153</v>
      </c>
      <c r="AO53" s="178">
        <f t="shared" si="175"/>
        <v>0.83630462662730487</v>
      </c>
      <c r="AP53" s="178">
        <f t="shared" si="176"/>
        <v>0.8355553383109503</v>
      </c>
      <c r="AQ53" s="178">
        <f t="shared" si="177"/>
        <v>0.82068991733507224</v>
      </c>
      <c r="AR53" s="178">
        <f t="shared" si="178"/>
        <v>0.82776874822285484</v>
      </c>
      <c r="AS53" s="178">
        <f t="shared" si="179"/>
        <v>0.82803029252257376</v>
      </c>
      <c r="AT53" s="178">
        <f t="shared" si="180"/>
        <v>0.81857706840170119</v>
      </c>
    </row>
    <row r="54" spans="1:46" s="76" customFormat="1" x14ac:dyDescent="0.2">
      <c r="A54" s="72"/>
      <c r="B54" s="103" t="s">
        <v>125</v>
      </c>
      <c r="C54" s="118"/>
      <c r="D54" s="118"/>
      <c r="E54" s="118"/>
      <c r="F54" s="118"/>
      <c r="G54" s="118"/>
      <c r="H54" s="118"/>
      <c r="I54" s="118"/>
      <c r="J54" s="118"/>
      <c r="K54" s="118"/>
      <c r="L54" s="287"/>
      <c r="M54" s="288"/>
      <c r="N54" s="118"/>
      <c r="O54" s="288"/>
      <c r="P54" s="288"/>
      <c r="Q54" s="78"/>
      <c r="R54" s="78"/>
      <c r="S54" s="78"/>
      <c r="T54" s="78"/>
      <c r="U54" s="78"/>
      <c r="V54" s="78"/>
      <c r="W54" s="78"/>
      <c r="X54" s="78"/>
      <c r="Y54" s="78"/>
      <c r="Z54" s="78"/>
      <c r="AA54" s="78"/>
      <c r="AB54" s="78"/>
      <c r="AC54" s="78"/>
      <c r="AD54" s="78"/>
      <c r="AE54" s="78"/>
      <c r="AF54" s="75"/>
      <c r="AG54" s="72"/>
      <c r="AH54" s="72"/>
      <c r="AI54" s="72"/>
      <c r="AJ54" s="72"/>
      <c r="AK54" s="72"/>
    </row>
    <row r="55" spans="1:46" s="76" customFormat="1" x14ac:dyDescent="0.2">
      <c r="A55" s="72"/>
      <c r="B55" s="103" t="s">
        <v>179</v>
      </c>
      <c r="C55" s="91"/>
      <c r="D55" s="91"/>
      <c r="E55" s="92"/>
      <c r="F55" s="92"/>
      <c r="G55" s="92"/>
      <c r="H55" s="92"/>
      <c r="I55" s="92"/>
      <c r="J55" s="92"/>
      <c r="K55" s="92"/>
      <c r="L55" s="92"/>
      <c r="M55" s="92"/>
      <c r="N55" s="92"/>
      <c r="O55" s="92"/>
      <c r="P55" s="92"/>
      <c r="Q55" s="91"/>
      <c r="R55" s="91"/>
      <c r="S55" s="91"/>
      <c r="T55" s="91"/>
      <c r="U55" s="91"/>
      <c r="V55" s="91"/>
      <c r="W55" s="92"/>
      <c r="X55" s="92"/>
      <c r="Y55" s="92"/>
      <c r="Z55" s="92"/>
      <c r="AA55" s="92"/>
      <c r="AB55" s="92"/>
      <c r="AC55" s="92"/>
      <c r="AD55" s="92"/>
      <c r="AE55" s="92"/>
      <c r="AF55" s="92"/>
      <c r="AG55" s="91"/>
      <c r="AH55" s="91"/>
      <c r="AI55" s="91"/>
      <c r="AJ55" s="91"/>
      <c r="AK55" s="91"/>
    </row>
    <row r="56" spans="1:46" s="76" customFormat="1" x14ac:dyDescent="0.2">
      <c r="A56" s="72"/>
      <c r="B56" s="80" t="s">
        <v>185</v>
      </c>
      <c r="C56" s="72"/>
      <c r="D56" s="72"/>
      <c r="E56" s="75"/>
      <c r="F56" s="75"/>
      <c r="G56" s="75"/>
      <c r="H56" s="75"/>
      <c r="I56" s="75"/>
      <c r="J56" s="75"/>
      <c r="K56" s="75"/>
      <c r="L56" s="75"/>
      <c r="M56" s="75"/>
      <c r="N56" s="75"/>
      <c r="O56" s="75"/>
      <c r="P56" s="75"/>
      <c r="Q56" s="72"/>
      <c r="R56" s="72"/>
      <c r="S56" s="72"/>
      <c r="T56" s="72"/>
      <c r="U56" s="72"/>
      <c r="V56" s="72"/>
      <c r="W56" s="75"/>
      <c r="X56" s="75"/>
      <c r="Y56" s="75"/>
      <c r="Z56" s="75"/>
      <c r="AA56" s="75"/>
      <c r="AB56" s="75"/>
      <c r="AC56" s="75"/>
      <c r="AD56" s="75"/>
      <c r="AE56" s="75"/>
      <c r="AF56" s="75"/>
      <c r="AG56" s="72"/>
      <c r="AH56" s="72"/>
      <c r="AI56" s="72"/>
      <c r="AJ56" s="72"/>
      <c r="AK56" s="72"/>
    </row>
    <row r="57" spans="1:46" s="76" customFormat="1" x14ac:dyDescent="0.2">
      <c r="A57" s="72"/>
      <c r="B57" s="182"/>
      <c r="C57" s="72"/>
      <c r="D57" s="72"/>
      <c r="E57" s="75"/>
      <c r="F57" s="75"/>
      <c r="G57" s="75"/>
      <c r="H57" s="75"/>
      <c r="I57" s="75"/>
      <c r="J57" s="75"/>
      <c r="K57" s="75"/>
      <c r="L57" s="75"/>
      <c r="M57" s="75"/>
      <c r="N57" s="75"/>
      <c r="O57" s="75"/>
      <c r="P57" s="75"/>
      <c r="Q57" s="72"/>
      <c r="R57" s="72"/>
      <c r="S57" s="72"/>
      <c r="T57" s="72"/>
      <c r="U57" s="72"/>
      <c r="V57" s="72"/>
      <c r="W57" s="75"/>
      <c r="X57" s="75"/>
      <c r="Y57" s="75"/>
      <c r="Z57" s="75"/>
      <c r="AA57" s="75"/>
      <c r="AB57" s="75"/>
      <c r="AC57" s="75"/>
      <c r="AD57" s="75"/>
      <c r="AE57" s="75"/>
      <c r="AF57" s="75"/>
      <c r="AG57" s="72"/>
      <c r="AH57" s="72"/>
      <c r="AI57" s="72"/>
      <c r="AJ57" s="72"/>
      <c r="AK57" s="72"/>
    </row>
    <row r="58" spans="1:46" x14ac:dyDescent="0.2">
      <c r="B58" s="80"/>
    </row>
    <row r="59" spans="1:46" x14ac:dyDescent="0.2">
      <c r="B59" s="336" t="s">
        <v>230</v>
      </c>
      <c r="C59" s="337"/>
      <c r="D59" s="337"/>
    </row>
    <row r="60" spans="1:46" x14ac:dyDescent="0.2">
      <c r="B60" s="338" t="s">
        <v>231</v>
      </c>
      <c r="C60" s="337"/>
      <c r="D60" s="337"/>
    </row>
    <row r="61" spans="1:46" x14ac:dyDescent="0.2">
      <c r="B61" s="337" t="s">
        <v>232</v>
      </c>
      <c r="C61" s="337"/>
      <c r="D61" s="337"/>
    </row>
    <row r="62" spans="1:46" x14ac:dyDescent="0.2">
      <c r="B62" s="337" t="s">
        <v>233</v>
      </c>
      <c r="C62" s="337"/>
      <c r="D62" s="337"/>
    </row>
    <row r="63" spans="1:46" x14ac:dyDescent="0.2">
      <c r="B63" s="337" t="s">
        <v>234</v>
      </c>
      <c r="C63" s="337"/>
      <c r="D63" s="337"/>
    </row>
    <row r="64" spans="1:46" x14ac:dyDescent="0.2">
      <c r="B64" s="337" t="s">
        <v>235</v>
      </c>
      <c r="C64" s="337"/>
      <c r="D64" s="337"/>
    </row>
  </sheetData>
  <mergeCells count="4">
    <mergeCell ref="A3:AN3"/>
    <mergeCell ref="B4:P4"/>
    <mergeCell ref="AF4:AT4"/>
    <mergeCell ref="Q4:AE4"/>
  </mergeCells>
  <phoneticPr fontId="5" type="noConversion"/>
  <hyperlinks>
    <hyperlink ref="A1" location="Contents!A1" display="&lt;Back to contents&gt;" xr:uid="{00000000-0004-0000-0A00-000000000000}"/>
  </hyperlinks>
  <pageMargins left="0.39370078740157483" right="0.31496062992125984" top="0.39370078740157483" bottom="0.31496062992125984" header="0" footer="0"/>
  <pageSetup paperSize="8" scale="7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D29"/>
  <sheetViews>
    <sheetView zoomScaleNormal="100" workbookViewId="0"/>
  </sheetViews>
  <sheetFormatPr defaultRowHeight="12.75" x14ac:dyDescent="0.2"/>
  <cols>
    <col min="1" max="1" width="42.85546875" customWidth="1"/>
    <col min="2" max="2" width="57.5703125" customWidth="1"/>
  </cols>
  <sheetData>
    <row r="1" spans="1:4" s="76" customFormat="1" x14ac:dyDescent="0.2">
      <c r="A1" s="93" t="s">
        <v>56</v>
      </c>
    </row>
    <row r="2" spans="1:4" ht="18.75" x14ac:dyDescent="0.3">
      <c r="A2" s="13" t="s">
        <v>177</v>
      </c>
    </row>
    <row r="3" spans="1:4" ht="19.5" thickBot="1" x14ac:dyDescent="0.35">
      <c r="A3" s="13"/>
    </row>
    <row r="4" spans="1:4" ht="15" x14ac:dyDescent="0.2">
      <c r="A4" s="235" t="s">
        <v>131</v>
      </c>
      <c r="B4" s="236" t="s">
        <v>147</v>
      </c>
    </row>
    <row r="5" spans="1:4" ht="15" x14ac:dyDescent="0.2">
      <c r="A5" s="237" t="s">
        <v>132</v>
      </c>
      <c r="B5" s="238" t="s">
        <v>148</v>
      </c>
    </row>
    <row r="6" spans="1:4" ht="15" x14ac:dyDescent="0.2">
      <c r="A6" s="237" t="s">
        <v>133</v>
      </c>
      <c r="B6" s="238" t="s">
        <v>213</v>
      </c>
    </row>
    <row r="7" spans="1:4" ht="15" x14ac:dyDescent="0.2">
      <c r="A7" s="237" t="s">
        <v>134</v>
      </c>
      <c r="B7" s="238" t="s">
        <v>149</v>
      </c>
    </row>
    <row r="8" spans="1:4" ht="15" x14ac:dyDescent="0.2">
      <c r="A8" s="237" t="s">
        <v>135</v>
      </c>
      <c r="B8" s="239" t="s">
        <v>150</v>
      </c>
      <c r="C8" s="5"/>
      <c r="D8" s="5"/>
    </row>
    <row r="9" spans="1:4" ht="15" x14ac:dyDescent="0.2">
      <c r="A9" s="237" t="s">
        <v>136</v>
      </c>
      <c r="B9" s="239" t="s">
        <v>151</v>
      </c>
      <c r="C9" s="5"/>
      <c r="D9" s="5"/>
    </row>
    <row r="10" spans="1:4" ht="15" x14ac:dyDescent="0.2">
      <c r="A10" s="237" t="s">
        <v>137</v>
      </c>
      <c r="B10" s="239"/>
      <c r="C10" s="5"/>
      <c r="D10" s="5"/>
    </row>
    <row r="11" spans="1:4" ht="15" x14ac:dyDescent="0.2">
      <c r="A11" s="237" t="s">
        <v>138</v>
      </c>
      <c r="B11" s="240" t="s">
        <v>152</v>
      </c>
    </row>
    <row r="12" spans="1:4" ht="15" x14ac:dyDescent="0.2">
      <c r="A12" s="237" t="s">
        <v>139</v>
      </c>
      <c r="B12" s="238" t="s">
        <v>153</v>
      </c>
    </row>
    <row r="13" spans="1:4" ht="15" x14ac:dyDescent="0.2">
      <c r="A13" s="237"/>
      <c r="B13" s="238" t="s">
        <v>154</v>
      </c>
      <c r="D13" s="5"/>
    </row>
    <row r="14" spans="1:4" ht="15" x14ac:dyDescent="0.2">
      <c r="A14" s="241" t="s">
        <v>140</v>
      </c>
      <c r="B14" s="238" t="s">
        <v>159</v>
      </c>
    </row>
    <row r="15" spans="1:4" ht="15" x14ac:dyDescent="0.2">
      <c r="A15" s="237" t="s">
        <v>141</v>
      </c>
      <c r="B15" s="238" t="s">
        <v>155</v>
      </c>
    </row>
    <row r="16" spans="1:4" ht="15" x14ac:dyDescent="0.2">
      <c r="A16" s="237" t="s">
        <v>142</v>
      </c>
      <c r="B16" s="238" t="s">
        <v>156</v>
      </c>
    </row>
    <row r="17" spans="1:2" ht="15" x14ac:dyDescent="0.2">
      <c r="A17" s="237" t="s">
        <v>143</v>
      </c>
      <c r="B17" s="238" t="s">
        <v>157</v>
      </c>
    </row>
    <row r="18" spans="1:2" ht="15" x14ac:dyDescent="0.2">
      <c r="A18" s="237" t="s">
        <v>144</v>
      </c>
      <c r="B18" s="238" t="s">
        <v>214</v>
      </c>
    </row>
    <row r="19" spans="1:2" ht="15" x14ac:dyDescent="0.2">
      <c r="A19" s="237" t="s">
        <v>145</v>
      </c>
      <c r="B19" s="242"/>
    </row>
    <row r="20" spans="1:2" ht="15" x14ac:dyDescent="0.2">
      <c r="A20" s="237" t="s">
        <v>146</v>
      </c>
      <c r="B20" s="242"/>
    </row>
    <row r="21" spans="1:2" ht="15.75" thickBot="1" x14ac:dyDescent="0.25">
      <c r="A21" s="243" t="s">
        <v>188</v>
      </c>
      <c r="B21" s="244"/>
    </row>
    <row r="23" spans="1:2" ht="15.95" customHeight="1" x14ac:dyDescent="0.2">
      <c r="A23" s="80" t="s">
        <v>216</v>
      </c>
      <c r="B23" s="101"/>
    </row>
    <row r="24" spans="1:2" s="40" customFormat="1" ht="18.600000000000001" customHeight="1" x14ac:dyDescent="0.2">
      <c r="A24" s="335" t="s">
        <v>215</v>
      </c>
      <c r="B24" s="286"/>
    </row>
    <row r="25" spans="1:2" x14ac:dyDescent="0.2">
      <c r="A25" s="335"/>
      <c r="B25" s="286"/>
    </row>
    <row r="26" spans="1:2" ht="12.6" customHeight="1" x14ac:dyDescent="0.2">
      <c r="A26" s="335"/>
      <c r="B26" s="286"/>
    </row>
    <row r="27" spans="1:2" x14ac:dyDescent="0.2">
      <c r="A27" s="335"/>
      <c r="B27" s="99"/>
    </row>
    <row r="28" spans="1:2" ht="15" x14ac:dyDescent="0.2">
      <c r="A28" s="137"/>
      <c r="B28" s="98"/>
    </row>
    <row r="29" spans="1:2" x14ac:dyDescent="0.2">
      <c r="B29" s="47"/>
    </row>
  </sheetData>
  <mergeCells count="1">
    <mergeCell ref="A24:A27"/>
  </mergeCells>
  <hyperlinks>
    <hyperlink ref="A1" location="Contents!A1" display="&lt;Back to contents&gt;" xr:uid="{00000000-0004-0000-0B00-000000000000}"/>
  </hyperlink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AC84"/>
  <sheetViews>
    <sheetView showGridLines="0" zoomScale="110" zoomScaleNormal="110" workbookViewId="0">
      <pane xSplit="1" ySplit="3" topLeftCell="B55" activePane="bottomRight" state="frozen"/>
      <selection activeCell="A24" sqref="A24"/>
      <selection pane="topRight" activeCell="A24" sqref="A24"/>
      <selection pane="bottomLeft" activeCell="A24" sqref="A24"/>
      <selection pane="bottomRight" activeCell="B77" sqref="B77:D82"/>
    </sheetView>
  </sheetViews>
  <sheetFormatPr defaultColWidth="21.140625" defaultRowHeight="12.75" x14ac:dyDescent="0.2"/>
  <cols>
    <col min="1" max="1" width="32.28515625" style="1" customWidth="1"/>
    <col min="2" max="2" width="13" style="2" customWidth="1"/>
    <col min="3" max="3" width="11.140625" style="2" customWidth="1"/>
    <col min="4" max="4" width="12.85546875" style="2" customWidth="1"/>
    <col min="5" max="5" width="14" style="4" customWidth="1"/>
    <col min="6" max="6" width="15.5703125" style="4" customWidth="1"/>
    <col min="7" max="7" width="10.5703125" style="2" customWidth="1"/>
    <col min="8" max="8" width="14.5703125" style="2" customWidth="1"/>
    <col min="9" max="12" width="13.5703125" style="2" customWidth="1"/>
    <col min="13" max="13" width="12.7109375" style="2" customWidth="1"/>
    <col min="14" max="14" width="13.85546875" style="2" customWidth="1"/>
    <col min="15" max="15" width="10.140625" customWidth="1"/>
    <col min="16" max="16" width="9.28515625" customWidth="1"/>
    <col min="17" max="18" width="10" customWidth="1"/>
    <col min="19" max="19" width="14" customWidth="1"/>
    <col min="20" max="20" width="13" customWidth="1"/>
    <col min="21" max="21" width="10.28515625" customWidth="1"/>
    <col min="22" max="22" width="13.28515625" customWidth="1"/>
    <col min="23" max="24" width="10.5703125" customWidth="1"/>
    <col min="25" max="25" width="11.140625" customWidth="1"/>
    <col min="26" max="26" width="10.7109375" customWidth="1"/>
    <col min="27" max="27" width="9.7109375" customWidth="1"/>
    <col min="28" max="28" width="9.5703125" customWidth="1"/>
    <col min="29" max="29" width="10.42578125" customWidth="1"/>
    <col min="30" max="30" width="11.42578125" customWidth="1"/>
  </cols>
  <sheetData>
    <row r="1" spans="1:29" s="76" customFormat="1" x14ac:dyDescent="0.2">
      <c r="A1" s="74" t="s">
        <v>56</v>
      </c>
      <c r="B1" s="72"/>
      <c r="C1" s="72"/>
      <c r="D1" s="72"/>
      <c r="E1" s="75"/>
      <c r="F1" s="75"/>
      <c r="G1" s="72"/>
      <c r="H1" s="72"/>
      <c r="I1" s="72"/>
      <c r="J1" s="72"/>
      <c r="K1" s="72"/>
      <c r="L1" s="72"/>
      <c r="M1" s="72"/>
      <c r="N1" s="72"/>
    </row>
    <row r="2" spans="1:29" ht="18.75" x14ac:dyDescent="0.3">
      <c r="A2" s="21" t="s">
        <v>200</v>
      </c>
      <c r="B2" s="21"/>
      <c r="C2" s="21"/>
      <c r="D2" s="21"/>
      <c r="E2" s="21"/>
      <c r="F2" s="21"/>
      <c r="G2" s="21"/>
      <c r="H2" s="21"/>
      <c r="I2" s="21"/>
      <c r="J2" s="21"/>
      <c r="K2" s="21"/>
      <c r="L2" s="91"/>
      <c r="M2" s="21"/>
    </row>
    <row r="3" spans="1:29" ht="17.25" customHeight="1" x14ac:dyDescent="0.25">
      <c r="A3" s="262"/>
      <c r="B3" s="262">
        <v>2011</v>
      </c>
      <c r="C3" s="262">
        <v>2012</v>
      </c>
      <c r="D3" s="262">
        <v>2013</v>
      </c>
      <c r="E3" s="262">
        <v>2014</v>
      </c>
      <c r="F3" s="262">
        <v>2015</v>
      </c>
      <c r="G3" s="262">
        <v>2016</v>
      </c>
      <c r="H3" s="262">
        <v>2017</v>
      </c>
      <c r="I3" s="262">
        <v>2018</v>
      </c>
      <c r="J3" s="30" t="s">
        <v>198</v>
      </c>
      <c r="K3" s="30" t="s">
        <v>197</v>
      </c>
      <c r="L3" s="30" t="s">
        <v>202</v>
      </c>
      <c r="M3" s="30" t="s">
        <v>196</v>
      </c>
      <c r="N3" s="30" t="s">
        <v>195</v>
      </c>
      <c r="O3" s="30" t="s">
        <v>201</v>
      </c>
    </row>
    <row r="4" spans="1:29" ht="15" customHeight="1" x14ac:dyDescent="0.25">
      <c r="A4" s="57"/>
      <c r="B4" s="300" t="s">
        <v>92</v>
      </c>
      <c r="C4" s="300"/>
      <c r="D4" s="300"/>
      <c r="E4" s="300"/>
      <c r="F4" s="300"/>
      <c r="G4" s="300"/>
      <c r="H4" s="300"/>
      <c r="I4" s="300"/>
      <c r="J4" s="300"/>
      <c r="K4" s="300"/>
      <c r="L4" s="300"/>
      <c r="M4" s="300"/>
      <c r="N4" s="302"/>
      <c r="O4" s="272"/>
      <c r="P4" s="192"/>
      <c r="Q4" s="246"/>
      <c r="R4" s="43"/>
      <c r="S4" s="43"/>
      <c r="T4" s="43"/>
      <c r="U4" s="43"/>
      <c r="V4" s="43"/>
      <c r="W4" s="43"/>
      <c r="X4" s="43"/>
      <c r="Y4" s="43"/>
      <c r="Z4" s="43"/>
      <c r="AA4" s="43"/>
      <c r="AB4" s="43"/>
      <c r="AC4" s="43"/>
    </row>
    <row r="5" spans="1:29" x14ac:dyDescent="0.2">
      <c r="A5" s="32" t="s">
        <v>99</v>
      </c>
      <c r="B5" s="24">
        <v>302472</v>
      </c>
      <c r="C5" s="24">
        <v>309639</v>
      </c>
      <c r="D5" s="24">
        <v>316607</v>
      </c>
      <c r="E5" s="24">
        <v>324877</v>
      </c>
      <c r="F5" s="24">
        <v>333514</v>
      </c>
      <c r="G5" s="24">
        <v>341421</v>
      </c>
      <c r="H5" s="24">
        <v>343929</v>
      </c>
      <c r="I5" s="24">
        <v>335100</v>
      </c>
      <c r="J5" s="186">
        <v>330608</v>
      </c>
      <c r="K5" s="186">
        <v>327332</v>
      </c>
      <c r="L5" s="186">
        <v>341983</v>
      </c>
      <c r="M5" s="186">
        <v>284867</v>
      </c>
      <c r="N5" s="253">
        <v>288388</v>
      </c>
      <c r="O5" s="253">
        <v>295095</v>
      </c>
      <c r="P5" s="247"/>
      <c r="Q5" s="43"/>
      <c r="R5" s="43"/>
      <c r="S5" s="43"/>
      <c r="T5" s="43"/>
      <c r="U5" s="152"/>
      <c r="V5" s="152"/>
      <c r="W5" s="152"/>
      <c r="X5" s="152"/>
      <c r="Y5" s="152"/>
      <c r="Z5" s="152"/>
      <c r="AA5" s="152"/>
      <c r="AB5" s="152"/>
      <c r="AC5" s="152"/>
    </row>
    <row r="6" spans="1:29" x14ac:dyDescent="0.2">
      <c r="A6" s="32" t="s">
        <v>100</v>
      </c>
      <c r="B6" s="24">
        <v>244431</v>
      </c>
      <c r="C6" s="24">
        <v>256472</v>
      </c>
      <c r="D6" s="24">
        <v>267244</v>
      </c>
      <c r="E6" s="24">
        <v>272155</v>
      </c>
      <c r="F6" s="24">
        <v>280672</v>
      </c>
      <c r="G6" s="24">
        <v>285846</v>
      </c>
      <c r="H6" s="24">
        <v>286216</v>
      </c>
      <c r="I6" s="24">
        <v>280733</v>
      </c>
      <c r="J6" s="186">
        <v>276489</v>
      </c>
      <c r="K6" s="186">
        <v>273504</v>
      </c>
      <c r="L6" s="186">
        <v>280662</v>
      </c>
      <c r="M6" s="186">
        <v>235804</v>
      </c>
      <c r="N6" s="253">
        <v>238794</v>
      </c>
      <c r="O6" s="253">
        <v>241558</v>
      </c>
      <c r="P6" s="247"/>
      <c r="Q6" s="43"/>
      <c r="R6" s="43"/>
      <c r="S6" s="43"/>
      <c r="T6" s="43"/>
      <c r="U6" s="152"/>
      <c r="V6" s="152"/>
      <c r="W6" s="152"/>
      <c r="X6" s="152"/>
      <c r="Y6" s="152"/>
      <c r="Z6" s="152"/>
      <c r="AA6" s="152"/>
      <c r="AB6" s="152"/>
      <c r="AC6" s="152"/>
    </row>
    <row r="7" spans="1:29" x14ac:dyDescent="0.2">
      <c r="A7" s="32" t="s">
        <v>60</v>
      </c>
      <c r="B7" s="29">
        <f t="shared" ref="B7:G7" si="0">B6/B5</f>
        <v>0.80811116400856942</v>
      </c>
      <c r="C7" s="29">
        <f t="shared" si="0"/>
        <v>0.82829359350727783</v>
      </c>
      <c r="D7" s="29">
        <f t="shared" si="0"/>
        <v>0.84408746490128139</v>
      </c>
      <c r="E7" s="29">
        <f t="shared" si="0"/>
        <v>0.83771704368114697</v>
      </c>
      <c r="F7" s="29">
        <f t="shared" si="0"/>
        <v>0.84155987454799497</v>
      </c>
      <c r="G7" s="29">
        <f t="shared" si="0"/>
        <v>0.83722442380521411</v>
      </c>
      <c r="H7" s="29">
        <f t="shared" ref="H7" si="1">H6/H5</f>
        <v>0.83219501699478671</v>
      </c>
      <c r="I7" s="29" t="s">
        <v>199</v>
      </c>
      <c r="J7" s="185">
        <f>J6/J5</f>
        <v>0.83630462662730487</v>
      </c>
      <c r="K7" s="185">
        <f>K6/K5</f>
        <v>0.8355553383109503</v>
      </c>
      <c r="L7" s="185">
        <f>L6/L5</f>
        <v>0.82068991733507224</v>
      </c>
      <c r="M7" s="185">
        <f t="shared" ref="M7:O7" si="2">M6/M5</f>
        <v>0.82776874822285484</v>
      </c>
      <c r="N7" s="254">
        <f t="shared" si="2"/>
        <v>0.82803029252257376</v>
      </c>
      <c r="O7" s="254">
        <f t="shared" si="2"/>
        <v>0.81857706840170119</v>
      </c>
      <c r="P7" s="247"/>
      <c r="Q7" s="43"/>
      <c r="R7" s="43"/>
      <c r="S7" s="43"/>
      <c r="T7" s="43"/>
      <c r="U7" s="152"/>
      <c r="V7" s="152"/>
      <c r="W7" s="152"/>
      <c r="X7" s="152"/>
      <c r="Y7" s="152"/>
      <c r="Z7" s="152"/>
      <c r="AA7" s="152"/>
      <c r="AB7" s="152"/>
      <c r="AC7" s="152"/>
    </row>
    <row r="8" spans="1:29" x14ac:dyDescent="0.2">
      <c r="A8" s="32" t="s">
        <v>127</v>
      </c>
      <c r="B8" s="24">
        <v>183642</v>
      </c>
      <c r="C8" s="24">
        <v>196525</v>
      </c>
      <c r="D8" s="24">
        <v>200533</v>
      </c>
      <c r="E8" s="24">
        <v>207090</v>
      </c>
      <c r="F8" s="24">
        <v>220198</v>
      </c>
      <c r="G8" s="24">
        <v>219230</v>
      </c>
      <c r="H8" s="24">
        <v>219290</v>
      </c>
      <c r="I8" s="24">
        <v>210708</v>
      </c>
      <c r="J8" s="186">
        <v>208734</v>
      </c>
      <c r="K8" s="186">
        <v>197833</v>
      </c>
      <c r="L8" s="186">
        <v>199678</v>
      </c>
      <c r="M8" s="186">
        <v>174189</v>
      </c>
      <c r="N8" s="253">
        <v>168068</v>
      </c>
      <c r="O8" s="253">
        <v>165675</v>
      </c>
      <c r="P8" s="247"/>
      <c r="Q8" s="43"/>
      <c r="R8" s="43"/>
      <c r="S8" s="43"/>
      <c r="T8" s="248"/>
      <c r="U8" s="152"/>
      <c r="V8" s="152"/>
      <c r="W8" s="152"/>
      <c r="X8" s="152"/>
      <c r="Y8" s="152"/>
      <c r="Z8" s="152"/>
      <c r="AA8" s="152"/>
      <c r="AB8" s="152"/>
      <c r="AC8" s="152"/>
    </row>
    <row r="9" spans="1:29" x14ac:dyDescent="0.2">
      <c r="A9" s="32" t="s">
        <v>61</v>
      </c>
      <c r="B9" s="29">
        <f t="shared" ref="B9:G9" si="3">B8/B6</f>
        <v>0.75130404899542202</v>
      </c>
      <c r="C9" s="29">
        <f t="shared" si="3"/>
        <v>0.76626298387348324</v>
      </c>
      <c r="D9" s="29">
        <f t="shared" si="3"/>
        <v>0.75037418987891213</v>
      </c>
      <c r="E9" s="29">
        <f t="shared" si="3"/>
        <v>0.76092667781227608</v>
      </c>
      <c r="F9" s="29">
        <f t="shared" si="3"/>
        <v>0.78453853608482504</v>
      </c>
      <c r="G9" s="29">
        <f t="shared" si="3"/>
        <v>0.76695143538828603</v>
      </c>
      <c r="H9" s="29">
        <f t="shared" ref="H9" si="4">H8/H6</f>
        <v>0.76616960617156271</v>
      </c>
      <c r="I9" s="29">
        <f>I8/I6</f>
        <v>0.75056370287782337</v>
      </c>
      <c r="J9" s="29">
        <f t="shared" ref="J9:M9" si="5">J8/J6</f>
        <v>0.75494504302160303</v>
      </c>
      <c r="K9" s="29">
        <f>K8/K6</f>
        <v>0.72332762957762953</v>
      </c>
      <c r="L9" s="29">
        <f>L8/L6</f>
        <v>0.71145363462100319</v>
      </c>
      <c r="M9" s="185">
        <f t="shared" si="5"/>
        <v>0.73870248172210817</v>
      </c>
      <c r="N9" s="254">
        <f>N8/N6</f>
        <v>0.70382002897895257</v>
      </c>
      <c r="O9" s="254">
        <f>O8/O6</f>
        <v>0.68586012469055047</v>
      </c>
      <c r="P9" s="247"/>
      <c r="Q9" s="43"/>
      <c r="R9" s="43"/>
      <c r="S9" s="43"/>
      <c r="T9" s="43"/>
      <c r="U9" s="152"/>
      <c r="V9" s="152"/>
      <c r="W9" s="152"/>
      <c r="X9" s="152"/>
      <c r="Y9" s="152"/>
      <c r="Z9" s="152"/>
      <c r="AA9" s="152"/>
      <c r="AB9" s="152"/>
      <c r="AC9" s="152"/>
    </row>
    <row r="10" spans="1:29" ht="14.25" customHeight="1" x14ac:dyDescent="0.2">
      <c r="A10" s="32" t="s">
        <v>118</v>
      </c>
      <c r="B10" s="29"/>
      <c r="C10" s="29">
        <f t="shared" ref="C10:O11" si="6">(C5-B5)/B5</f>
        <v>2.3694755217011823E-2</v>
      </c>
      <c r="D10" s="29">
        <f t="shared" si="6"/>
        <v>2.2503625189333385E-2</v>
      </c>
      <c r="E10" s="29">
        <f t="shared" si="6"/>
        <v>2.6120711165577515E-2</v>
      </c>
      <c r="F10" s="29">
        <f t="shared" si="6"/>
        <v>2.6585446184248192E-2</v>
      </c>
      <c r="G10" s="29">
        <f t="shared" si="6"/>
        <v>2.3708150182601029E-2</v>
      </c>
      <c r="H10" s="29">
        <f t="shared" si="6"/>
        <v>7.3457695923800819E-3</v>
      </c>
      <c r="I10" s="29">
        <f t="shared" si="6"/>
        <v>-2.5670996048603054E-2</v>
      </c>
      <c r="J10" s="29">
        <f t="shared" ref="J10:J11" si="7">(J5-I5)/I5</f>
        <v>-1.3404953745150701E-2</v>
      </c>
      <c r="K10" s="29">
        <f t="shared" si="6"/>
        <v>-9.9090161157624739E-3</v>
      </c>
      <c r="L10" s="29">
        <f t="shared" si="6"/>
        <v>4.4758838121540211E-2</v>
      </c>
      <c r="M10" s="185"/>
      <c r="N10" s="254">
        <f t="shared" si="6"/>
        <v>1.2360154036796118E-2</v>
      </c>
      <c r="O10" s="254">
        <f t="shared" si="6"/>
        <v>2.3256862282757952E-2</v>
      </c>
      <c r="P10" s="247"/>
      <c r="Q10" s="249"/>
      <c r="R10" s="250"/>
      <c r="S10" s="43"/>
      <c r="T10" s="43"/>
      <c r="U10" s="43"/>
      <c r="V10" s="43"/>
      <c r="W10" s="43"/>
      <c r="X10" s="43"/>
      <c r="Y10" s="43"/>
      <c r="Z10" s="43"/>
      <c r="AA10" s="43"/>
      <c r="AB10" s="43"/>
      <c r="AC10" s="43"/>
    </row>
    <row r="11" spans="1:29" x14ac:dyDescent="0.2">
      <c r="A11" s="32" t="s">
        <v>119</v>
      </c>
      <c r="B11" s="29"/>
      <c r="C11" s="29">
        <f t="shared" ref="C11:I11" si="8">(C6-B6)/B6</f>
        <v>4.9261345737651938E-2</v>
      </c>
      <c r="D11" s="29">
        <f t="shared" si="8"/>
        <v>4.2000686234754669E-2</v>
      </c>
      <c r="E11" s="29">
        <f t="shared" si="8"/>
        <v>1.8376464953375943E-2</v>
      </c>
      <c r="F11" s="29">
        <f t="shared" si="8"/>
        <v>3.1294666642170822E-2</v>
      </c>
      <c r="G11" s="29">
        <f t="shared" si="8"/>
        <v>1.8434329038878122E-2</v>
      </c>
      <c r="H11" s="29">
        <f t="shared" si="8"/>
        <v>1.2944032800878795E-3</v>
      </c>
      <c r="I11" s="29">
        <f t="shared" si="8"/>
        <v>-1.9156860552869161E-2</v>
      </c>
      <c r="J11" s="29">
        <f t="shared" si="7"/>
        <v>-1.5117567225798179E-2</v>
      </c>
      <c r="K11" s="29">
        <f t="shared" si="6"/>
        <v>-1.0796089537015939E-2</v>
      </c>
      <c r="L11" s="29">
        <f t="shared" si="6"/>
        <v>2.6171463671463672E-2</v>
      </c>
      <c r="M11" s="185"/>
      <c r="N11" s="254">
        <f t="shared" si="6"/>
        <v>1.2680022391477667E-2</v>
      </c>
      <c r="O11" s="254">
        <f t="shared" si="6"/>
        <v>1.1574830188363191E-2</v>
      </c>
      <c r="P11" s="247"/>
      <c r="Q11" s="43"/>
      <c r="R11" s="43"/>
      <c r="S11" s="43"/>
      <c r="T11" s="43"/>
      <c r="U11" s="43"/>
      <c r="V11" s="43"/>
      <c r="W11" s="43"/>
      <c r="X11" s="43"/>
      <c r="Y11" s="43"/>
      <c r="Z11" s="43"/>
      <c r="AA11" s="43"/>
      <c r="AB11" s="43"/>
      <c r="AC11" s="43"/>
    </row>
    <row r="12" spans="1:29" ht="15" x14ac:dyDescent="0.25">
      <c r="A12" s="57"/>
      <c r="B12" s="300" t="s">
        <v>10</v>
      </c>
      <c r="C12" s="300"/>
      <c r="D12" s="300"/>
      <c r="E12" s="300"/>
      <c r="F12" s="300"/>
      <c r="G12" s="300"/>
      <c r="H12" s="300"/>
      <c r="I12" s="300"/>
      <c r="J12" s="300"/>
      <c r="K12" s="300"/>
      <c r="L12" s="300"/>
      <c r="M12" s="300"/>
      <c r="N12" s="300"/>
      <c r="O12" s="271"/>
      <c r="P12" s="251"/>
      <c r="Q12" s="43"/>
      <c r="R12" s="43"/>
      <c r="S12" s="43"/>
      <c r="T12" s="43"/>
      <c r="U12" s="43"/>
      <c r="V12" s="43"/>
      <c r="W12" s="43"/>
      <c r="X12" s="43"/>
      <c r="Y12" s="43"/>
      <c r="Z12" s="43"/>
      <c r="AA12" s="43"/>
      <c r="AB12" s="43"/>
      <c r="AC12" s="43"/>
    </row>
    <row r="13" spans="1:29" x14ac:dyDescent="0.2">
      <c r="A13" s="32" t="s">
        <v>99</v>
      </c>
      <c r="B13" s="24">
        <v>97608</v>
      </c>
      <c r="C13" s="24">
        <v>102653</v>
      </c>
      <c r="D13" s="24">
        <v>105431</v>
      </c>
      <c r="E13" s="24">
        <v>106788</v>
      </c>
      <c r="F13" s="24">
        <v>108273</v>
      </c>
      <c r="G13" s="24">
        <v>109337</v>
      </c>
      <c r="H13" s="24">
        <v>107403</v>
      </c>
      <c r="I13" s="24">
        <v>103131</v>
      </c>
      <c r="J13" s="24">
        <v>100274</v>
      </c>
      <c r="K13" s="186">
        <v>106192</v>
      </c>
      <c r="L13" s="186">
        <v>111299</v>
      </c>
      <c r="M13" s="186">
        <v>98781</v>
      </c>
      <c r="N13" s="253">
        <v>104968</v>
      </c>
      <c r="O13" s="253">
        <v>109246</v>
      </c>
      <c r="P13" s="245"/>
      <c r="Q13" s="43"/>
      <c r="R13" s="43"/>
      <c r="S13" s="43"/>
      <c r="T13" s="43"/>
      <c r="U13" s="43"/>
      <c r="V13" s="43"/>
      <c r="W13" s="43"/>
      <c r="X13" s="43"/>
      <c r="Y13" s="43"/>
      <c r="Z13" s="43"/>
      <c r="AA13" s="43"/>
      <c r="AB13" s="43"/>
      <c r="AC13" s="43"/>
    </row>
    <row r="14" spans="1:29" x14ac:dyDescent="0.2">
      <c r="A14" s="32" t="s">
        <v>100</v>
      </c>
      <c r="B14" s="24">
        <v>81303</v>
      </c>
      <c r="C14" s="24">
        <v>86207</v>
      </c>
      <c r="D14" s="24">
        <v>88242</v>
      </c>
      <c r="E14" s="24">
        <v>89434</v>
      </c>
      <c r="F14" s="24">
        <v>92009</v>
      </c>
      <c r="G14" s="24">
        <v>93753</v>
      </c>
      <c r="H14" s="24">
        <v>92077</v>
      </c>
      <c r="I14" s="24">
        <v>89364</v>
      </c>
      <c r="J14" s="186">
        <v>87915</v>
      </c>
      <c r="K14" s="186">
        <v>92851</v>
      </c>
      <c r="L14" s="186">
        <v>95689</v>
      </c>
      <c r="M14" s="186">
        <v>86710</v>
      </c>
      <c r="N14" s="253">
        <v>91844</v>
      </c>
      <c r="O14" s="253">
        <v>94481</v>
      </c>
      <c r="P14" s="247"/>
      <c r="Q14" s="43"/>
      <c r="R14" s="43"/>
      <c r="S14" s="43"/>
      <c r="T14" s="43"/>
      <c r="U14" s="43"/>
      <c r="V14" s="43"/>
      <c r="W14" s="43"/>
      <c r="X14" s="43"/>
      <c r="Y14" s="43"/>
      <c r="Z14" s="43"/>
      <c r="AA14" s="43"/>
      <c r="AB14" s="43"/>
      <c r="AC14" s="43"/>
    </row>
    <row r="15" spans="1:29" s="3" customFormat="1" x14ac:dyDescent="0.2">
      <c r="A15" s="32" t="s">
        <v>60</v>
      </c>
      <c r="B15" s="29">
        <f t="shared" ref="B15:G15" si="9">B14/B13</f>
        <v>0.83295426604376688</v>
      </c>
      <c r="C15" s="29">
        <f t="shared" si="9"/>
        <v>0.83979036170399302</v>
      </c>
      <c r="D15" s="29">
        <f t="shared" si="9"/>
        <v>0.83696446016826176</v>
      </c>
      <c r="E15" s="29">
        <f t="shared" si="9"/>
        <v>0.83749110386934866</v>
      </c>
      <c r="F15" s="29">
        <f t="shared" si="9"/>
        <v>0.84978711220710612</v>
      </c>
      <c r="G15" s="29">
        <f t="shared" si="9"/>
        <v>0.85746819466420332</v>
      </c>
      <c r="H15" s="29">
        <f t="shared" ref="H15" si="10">H14/H13</f>
        <v>0.85730379970764314</v>
      </c>
      <c r="I15" s="29">
        <f>I14/I13</f>
        <v>0.86650958489687868</v>
      </c>
      <c r="J15" s="185">
        <f>J14/J13</f>
        <v>0.87674771127111717</v>
      </c>
      <c r="K15" s="185">
        <f>K14/K13</f>
        <v>0.87436906734970621</v>
      </c>
      <c r="L15" s="185">
        <f>L14/L13</f>
        <v>0.85974716753969038</v>
      </c>
      <c r="M15" s="185">
        <f t="shared" ref="M15" si="11">M14/M13</f>
        <v>0.87780038671404415</v>
      </c>
      <c r="N15" s="254">
        <f>N14/N13</f>
        <v>0.87497141986129101</v>
      </c>
      <c r="O15" s="254">
        <f>O14/O13</f>
        <v>0.86484631016238578</v>
      </c>
      <c r="P15" s="247"/>
      <c r="Q15" s="43"/>
      <c r="R15" s="192"/>
      <c r="S15" s="192"/>
      <c r="T15" s="192"/>
      <c r="U15" s="192"/>
      <c r="V15" s="192"/>
      <c r="W15" s="192"/>
      <c r="X15" s="192"/>
      <c r="Y15" s="192"/>
      <c r="Z15" s="192"/>
      <c r="AA15" s="192"/>
      <c r="AB15" s="192"/>
      <c r="AC15" s="192"/>
    </row>
    <row r="16" spans="1:29" x14ac:dyDescent="0.2">
      <c r="A16" s="32" t="s">
        <v>127</v>
      </c>
      <c r="B16" s="24">
        <v>61446</v>
      </c>
      <c r="C16" s="24">
        <v>65619</v>
      </c>
      <c r="D16" s="24">
        <v>65765</v>
      </c>
      <c r="E16" s="24">
        <v>64839</v>
      </c>
      <c r="F16" s="24">
        <v>67116</v>
      </c>
      <c r="G16" s="24">
        <v>66442</v>
      </c>
      <c r="H16" s="24">
        <v>64892</v>
      </c>
      <c r="I16" s="24">
        <v>58649</v>
      </c>
      <c r="J16" s="186">
        <v>58535</v>
      </c>
      <c r="K16" s="186">
        <v>58528</v>
      </c>
      <c r="L16" s="186">
        <v>53589</v>
      </c>
      <c r="M16" s="186">
        <v>57708</v>
      </c>
      <c r="N16" s="253">
        <v>57824</v>
      </c>
      <c r="O16" s="253">
        <v>52794</v>
      </c>
      <c r="P16" s="247"/>
      <c r="Q16" s="192"/>
      <c r="R16" s="43"/>
      <c r="S16" s="43"/>
      <c r="T16" s="43"/>
      <c r="U16" s="43"/>
      <c r="V16" s="43"/>
      <c r="W16" s="43"/>
      <c r="X16" s="43"/>
      <c r="Y16" s="43"/>
      <c r="Z16" s="43"/>
      <c r="AA16" s="43"/>
      <c r="AB16" s="43"/>
      <c r="AC16" s="43"/>
    </row>
    <row r="17" spans="1:29" x14ac:dyDescent="0.2">
      <c r="A17" s="32" t="s">
        <v>61</v>
      </c>
      <c r="B17" s="29">
        <f t="shared" ref="B17:G17" si="12">B16/B14</f>
        <v>0.7557654699088594</v>
      </c>
      <c r="C17" s="29">
        <f t="shared" si="12"/>
        <v>0.76117948658461609</v>
      </c>
      <c r="D17" s="29">
        <f t="shared" si="12"/>
        <v>0.74528002538473748</v>
      </c>
      <c r="E17" s="29">
        <f t="shared" si="12"/>
        <v>0.72499273207057724</v>
      </c>
      <c r="F17" s="29">
        <f t="shared" si="12"/>
        <v>0.72945037985414474</v>
      </c>
      <c r="G17" s="29">
        <f t="shared" si="12"/>
        <v>0.70869198852303394</v>
      </c>
      <c r="H17" s="29">
        <f t="shared" ref="H17" si="13">H16/H14</f>
        <v>0.70475797430411502</v>
      </c>
      <c r="I17" s="29">
        <f>I16/I14</f>
        <v>0.65629336198021571</v>
      </c>
      <c r="J17" s="29">
        <f t="shared" ref="J17:L17" si="14">J16/J14</f>
        <v>0.66581356992549623</v>
      </c>
      <c r="K17" s="29">
        <f t="shared" si="14"/>
        <v>0.63034323809113524</v>
      </c>
      <c r="L17" s="29">
        <f t="shared" si="14"/>
        <v>0.56003302364953134</v>
      </c>
      <c r="M17" s="185">
        <f>M16/M14</f>
        <v>0.66552877407450117</v>
      </c>
      <c r="N17" s="254">
        <f>N16/N14</f>
        <v>0.62958930360175946</v>
      </c>
      <c r="O17" s="254">
        <f>O16/O14</f>
        <v>0.55877901376996431</v>
      </c>
      <c r="P17" s="247"/>
      <c r="Q17" s="43"/>
      <c r="R17" s="43"/>
      <c r="S17" s="43"/>
      <c r="T17" s="43"/>
      <c r="U17" s="43"/>
      <c r="V17" s="43"/>
      <c r="W17" s="43"/>
      <c r="X17" s="43"/>
      <c r="Y17" s="43"/>
      <c r="Z17" s="43"/>
      <c r="AA17" s="43"/>
      <c r="AB17" s="43"/>
      <c r="AC17" s="43"/>
    </row>
    <row r="18" spans="1:29" x14ac:dyDescent="0.2">
      <c r="A18" s="32" t="s">
        <v>118</v>
      </c>
      <c r="B18" s="29"/>
      <c r="C18" s="29">
        <f t="shared" ref="C18:H19" si="15">(C13-B13)/B13</f>
        <v>5.1686337185476598E-2</v>
      </c>
      <c r="D18" s="29">
        <f t="shared" si="15"/>
        <v>2.7062043973386067E-2</v>
      </c>
      <c r="E18" s="29">
        <f t="shared" si="15"/>
        <v>1.2870977226811849E-2</v>
      </c>
      <c r="F18" s="29">
        <f t="shared" si="15"/>
        <v>1.3906056860321385E-2</v>
      </c>
      <c r="G18" s="29">
        <f t="shared" si="15"/>
        <v>9.8270113509369827E-3</v>
      </c>
      <c r="H18" s="29">
        <f t="shared" si="15"/>
        <v>-1.7688431180661626E-2</v>
      </c>
      <c r="I18" s="29">
        <f t="shared" ref="I18:I19" si="16">(I13-H13)/H13</f>
        <v>-3.9775425267450627E-2</v>
      </c>
      <c r="J18" s="29">
        <f t="shared" ref="J18:L19" si="17">(J13-I13)/I13</f>
        <v>-2.7702630634823672E-2</v>
      </c>
      <c r="K18" s="29">
        <f t="shared" ref="K18:L18" si="18">(K13-J13)/J13</f>
        <v>5.9018289885713143E-2</v>
      </c>
      <c r="L18" s="29">
        <f t="shared" si="18"/>
        <v>4.809213500075335E-2</v>
      </c>
      <c r="M18" s="185"/>
      <c r="N18" s="254">
        <f t="shared" ref="N18:O18" si="19">(N13-M13)/M13</f>
        <v>6.2633502394185123E-2</v>
      </c>
      <c r="O18" s="254">
        <f t="shared" si="19"/>
        <v>4.0755277798948254E-2</v>
      </c>
      <c r="P18" s="43"/>
      <c r="Q18" s="152"/>
      <c r="R18" s="152"/>
      <c r="S18" s="152"/>
      <c r="T18" s="152"/>
      <c r="U18" s="152"/>
      <c r="V18" s="152"/>
      <c r="W18" s="152"/>
      <c r="X18" s="152"/>
      <c r="Y18" s="152"/>
      <c r="Z18" s="152"/>
      <c r="AA18" s="152"/>
      <c r="AB18" s="152"/>
      <c r="AC18" s="43"/>
    </row>
    <row r="19" spans="1:29" x14ac:dyDescent="0.2">
      <c r="A19" s="32" t="s">
        <v>119</v>
      </c>
      <c r="B19" s="29"/>
      <c r="C19" s="29">
        <f t="shared" si="15"/>
        <v>6.0317577457166399E-2</v>
      </c>
      <c r="D19" s="29">
        <f t="shared" si="15"/>
        <v>2.3605971672833993E-2</v>
      </c>
      <c r="E19" s="29">
        <f t="shared" si="15"/>
        <v>1.350830670202398E-2</v>
      </c>
      <c r="F19" s="29">
        <f t="shared" si="15"/>
        <v>2.8792181944227026E-2</v>
      </c>
      <c r="G19" s="29">
        <f t="shared" si="15"/>
        <v>1.8954667478181482E-2</v>
      </c>
      <c r="H19" s="29">
        <f t="shared" si="15"/>
        <v>-1.7876761276972471E-2</v>
      </c>
      <c r="I19" s="29">
        <f t="shared" si="16"/>
        <v>-2.9464469954494608E-2</v>
      </c>
      <c r="J19" s="29">
        <f t="shared" si="17"/>
        <v>-1.6214583053578622E-2</v>
      </c>
      <c r="K19" s="29">
        <f t="shared" si="17"/>
        <v>5.614514019223113E-2</v>
      </c>
      <c r="L19" s="29">
        <f t="shared" si="17"/>
        <v>3.0565098921928682E-2</v>
      </c>
      <c r="M19" s="185"/>
      <c r="N19" s="185">
        <f t="shared" ref="N19:O19" si="20">(N14-M14)/M14</f>
        <v>5.9208857109906587E-2</v>
      </c>
      <c r="O19" s="254">
        <f t="shared" si="20"/>
        <v>2.8711728583249857E-2</v>
      </c>
      <c r="P19" s="152"/>
      <c r="Q19" s="152"/>
      <c r="R19" s="152"/>
      <c r="S19" s="152"/>
      <c r="T19" s="152"/>
      <c r="U19" s="152"/>
      <c r="V19" s="152"/>
      <c r="W19" s="152"/>
      <c r="X19" s="152"/>
      <c r="Y19" s="152"/>
      <c r="Z19" s="152"/>
      <c r="AA19" s="152"/>
      <c r="AB19" s="152"/>
      <c r="AC19" s="43"/>
    </row>
    <row r="20" spans="1:29" ht="15" x14ac:dyDescent="0.25">
      <c r="A20" s="57"/>
      <c r="B20" s="300" t="s">
        <v>21</v>
      </c>
      <c r="C20" s="300"/>
      <c r="D20" s="300"/>
      <c r="E20" s="300"/>
      <c r="F20" s="300"/>
      <c r="G20" s="300"/>
      <c r="H20" s="300"/>
      <c r="I20" s="300"/>
      <c r="J20" s="300"/>
      <c r="K20" s="300"/>
      <c r="L20" s="300"/>
      <c r="M20" s="300"/>
      <c r="N20" s="302"/>
      <c r="O20" s="271"/>
      <c r="P20" s="152"/>
      <c r="Q20" s="152"/>
      <c r="R20" s="152"/>
      <c r="S20" s="152"/>
      <c r="T20" s="152"/>
      <c r="U20" s="152"/>
      <c r="V20" s="43"/>
      <c r="W20" s="152"/>
      <c r="X20" s="43"/>
      <c r="Y20" s="152"/>
      <c r="Z20" s="152"/>
      <c r="AA20" s="43"/>
      <c r="AB20" s="152"/>
      <c r="AC20" s="43"/>
    </row>
    <row r="21" spans="1:29" x14ac:dyDescent="0.2">
      <c r="A21" s="32" t="s">
        <v>99</v>
      </c>
      <c r="B21" s="24">
        <v>79691</v>
      </c>
      <c r="C21" s="24">
        <v>79637</v>
      </c>
      <c r="D21" s="24">
        <v>80959</v>
      </c>
      <c r="E21" s="24">
        <v>84008</v>
      </c>
      <c r="F21" s="24">
        <v>87681</v>
      </c>
      <c r="G21" s="24">
        <v>89114</v>
      </c>
      <c r="H21" s="24">
        <v>92034</v>
      </c>
      <c r="I21" s="24">
        <v>90927</v>
      </c>
      <c r="J21" s="24">
        <v>91871</v>
      </c>
      <c r="K21" s="186">
        <v>86480</v>
      </c>
      <c r="L21" s="186">
        <v>86226</v>
      </c>
      <c r="M21" s="186">
        <v>91435</v>
      </c>
      <c r="N21" s="253">
        <v>86032</v>
      </c>
      <c r="O21" s="253">
        <v>85516</v>
      </c>
      <c r="P21" s="248"/>
      <c r="S21" s="248"/>
      <c r="T21" s="43"/>
      <c r="U21" s="248"/>
      <c r="V21" s="248"/>
      <c r="W21" s="248"/>
      <c r="X21" s="248"/>
      <c r="Y21" s="248"/>
      <c r="Z21" s="152"/>
      <c r="AA21" s="152"/>
      <c r="AB21" s="152"/>
      <c r="AC21" s="43"/>
    </row>
    <row r="22" spans="1:29" x14ac:dyDescent="0.2">
      <c r="A22" s="32" t="s">
        <v>100</v>
      </c>
      <c r="B22" s="24">
        <v>59168</v>
      </c>
      <c r="C22" s="24">
        <v>64588</v>
      </c>
      <c r="D22" s="24">
        <v>67097</v>
      </c>
      <c r="E22" s="24">
        <v>68316</v>
      </c>
      <c r="F22" s="24">
        <v>70925</v>
      </c>
      <c r="G22" s="24">
        <v>70737</v>
      </c>
      <c r="H22" s="24">
        <v>71745</v>
      </c>
      <c r="I22" s="24">
        <v>71837</v>
      </c>
      <c r="J22" s="24">
        <v>71117</v>
      </c>
      <c r="K22" s="186">
        <v>67760</v>
      </c>
      <c r="L22" s="186">
        <v>66456</v>
      </c>
      <c r="M22" s="186">
        <v>70811</v>
      </c>
      <c r="N22" s="253">
        <v>67443</v>
      </c>
      <c r="O22" s="253">
        <v>65984</v>
      </c>
      <c r="P22" s="248"/>
      <c r="Q22" s="248"/>
      <c r="R22" s="248"/>
      <c r="S22" s="248"/>
      <c r="T22" s="43"/>
      <c r="U22" s="248"/>
      <c r="V22" s="248"/>
      <c r="W22" s="248"/>
      <c r="X22" s="248"/>
      <c r="Y22" s="248"/>
      <c r="Z22" s="152"/>
      <c r="AA22" s="152"/>
      <c r="AB22" s="152"/>
      <c r="AC22" s="43"/>
    </row>
    <row r="23" spans="1:29" x14ac:dyDescent="0.2">
      <c r="A23" s="32" t="s">
        <v>60</v>
      </c>
      <c r="B23" s="29">
        <f t="shared" ref="B23:G23" si="21">B22/B21</f>
        <v>0.74246778180723039</v>
      </c>
      <c r="C23" s="29">
        <f t="shared" si="21"/>
        <v>0.81103004884664165</v>
      </c>
      <c r="D23" s="29">
        <f t="shared" si="21"/>
        <v>0.82877752936671645</v>
      </c>
      <c r="E23" s="29">
        <f t="shared" si="21"/>
        <v>0.81320826587944006</v>
      </c>
      <c r="F23" s="29">
        <f t="shared" si="21"/>
        <v>0.80889816493881228</v>
      </c>
      <c r="G23" s="29">
        <f t="shared" si="21"/>
        <v>0.79378099961846627</v>
      </c>
      <c r="H23" s="29">
        <f t="shared" ref="H23" si="22">H22/H21</f>
        <v>0.77954886237694765</v>
      </c>
      <c r="I23" s="29">
        <f>I22/I21</f>
        <v>0.79005135988210318</v>
      </c>
      <c r="J23" s="185">
        <f>J22/J21</f>
        <v>0.77409628718529244</v>
      </c>
      <c r="K23" s="185">
        <f t="shared" ref="K23:L23" si="23">K22/K21</f>
        <v>0.78353376503237748</v>
      </c>
      <c r="L23" s="185">
        <f t="shared" si="23"/>
        <v>0.77071880871198939</v>
      </c>
      <c r="M23" s="185">
        <f t="shared" ref="M23" si="24">M22/M21</f>
        <v>0.77444085962705744</v>
      </c>
      <c r="N23" s="254">
        <f>N22/N21</f>
        <v>0.78392923563325279</v>
      </c>
      <c r="O23" s="254">
        <f>O22/O21</f>
        <v>0.77159829739463959</v>
      </c>
      <c r="P23" s="248"/>
      <c r="Q23" s="248"/>
      <c r="R23" s="248"/>
      <c r="S23" s="152"/>
      <c r="T23" s="43"/>
      <c r="U23" s="152"/>
      <c r="V23" s="248"/>
      <c r="W23" s="248"/>
      <c r="X23" s="248"/>
      <c r="Y23" s="248"/>
      <c r="Z23" s="152"/>
      <c r="AA23" s="152"/>
      <c r="AB23" s="152"/>
      <c r="AC23" s="43"/>
    </row>
    <row r="24" spans="1:29" s="3" customFormat="1" x14ac:dyDescent="0.2">
      <c r="A24" s="32" t="s">
        <v>127</v>
      </c>
      <c r="B24" s="24">
        <v>41984</v>
      </c>
      <c r="C24" s="24">
        <v>46833</v>
      </c>
      <c r="D24" s="24">
        <v>49763</v>
      </c>
      <c r="E24" s="24">
        <v>50904</v>
      </c>
      <c r="F24" s="24">
        <v>56101</v>
      </c>
      <c r="G24" s="24">
        <v>55004</v>
      </c>
      <c r="H24" s="24">
        <v>55951</v>
      </c>
      <c r="I24" s="24">
        <v>56255</v>
      </c>
      <c r="J24" s="188">
        <v>56364</v>
      </c>
      <c r="K24" s="186">
        <v>50523</v>
      </c>
      <c r="L24" s="186">
        <v>51875</v>
      </c>
      <c r="M24" s="188">
        <v>56136</v>
      </c>
      <c r="N24" s="186">
        <v>50288</v>
      </c>
      <c r="O24" s="110">
        <v>51576</v>
      </c>
      <c r="R24" s="252"/>
      <c r="S24" s="248"/>
      <c r="T24" s="192"/>
      <c r="U24" s="252"/>
      <c r="V24" s="252"/>
      <c r="W24" s="252"/>
      <c r="X24" s="252"/>
      <c r="Y24" s="252"/>
      <c r="Z24" s="252"/>
      <c r="AA24" s="252"/>
      <c r="AB24" s="252"/>
      <c r="AC24" s="192"/>
    </row>
    <row r="25" spans="1:29" x14ac:dyDescent="0.2">
      <c r="A25" s="32" t="s">
        <v>61</v>
      </c>
      <c r="B25" s="29">
        <f t="shared" ref="B25:G25" si="25">B24/B22</f>
        <v>0.70957274202271503</v>
      </c>
      <c r="C25" s="29">
        <f t="shared" si="25"/>
        <v>0.725103734439834</v>
      </c>
      <c r="D25" s="29">
        <f t="shared" si="25"/>
        <v>0.74165760019076854</v>
      </c>
      <c r="E25" s="29">
        <f t="shared" si="25"/>
        <v>0.74512559283330404</v>
      </c>
      <c r="F25" s="29">
        <f t="shared" si="25"/>
        <v>0.7909904829044766</v>
      </c>
      <c r="G25" s="29">
        <f t="shared" si="25"/>
        <v>0.77758457384395718</v>
      </c>
      <c r="H25" s="29">
        <f t="shared" ref="H25" si="26">H24/H22</f>
        <v>0.77985922363927795</v>
      </c>
      <c r="I25" s="29">
        <f>I24/I22</f>
        <v>0.78309227835238104</v>
      </c>
      <c r="J25" s="29">
        <f t="shared" ref="J25:M25" si="27">J24/J22</f>
        <v>0.79255311669502371</v>
      </c>
      <c r="K25" s="29">
        <f t="shared" si="27"/>
        <v>0.74561688311688312</v>
      </c>
      <c r="L25" s="29">
        <f t="shared" si="27"/>
        <v>0.78059166967617677</v>
      </c>
      <c r="M25" s="185">
        <f t="shared" si="27"/>
        <v>0.79275818728728586</v>
      </c>
      <c r="N25" s="254">
        <f>N24/N22</f>
        <v>0.74563705647732159</v>
      </c>
      <c r="O25" s="254">
        <f>O24/O22</f>
        <v>0.78164403491755574</v>
      </c>
      <c r="P25" s="248"/>
      <c r="Q25" s="248"/>
      <c r="R25" s="248"/>
      <c r="S25" s="248"/>
      <c r="T25" s="43"/>
      <c r="U25" s="248"/>
      <c r="V25" s="248"/>
      <c r="W25" s="248"/>
      <c r="X25" s="248"/>
      <c r="Y25" s="248"/>
      <c r="Z25" s="152"/>
      <c r="AA25" s="152"/>
      <c r="AB25" s="152"/>
      <c r="AC25" s="43"/>
    </row>
    <row r="26" spans="1:29" x14ac:dyDescent="0.2">
      <c r="A26" s="32" t="s">
        <v>118</v>
      </c>
      <c r="B26" s="29"/>
      <c r="C26" s="29">
        <f t="shared" ref="C26:I27" si="28">(C21-B21)/B21</f>
        <v>-6.7761729680892448E-4</v>
      </c>
      <c r="D26" s="29">
        <f t="shared" si="28"/>
        <v>1.6600323970013937E-2</v>
      </c>
      <c r="E26" s="29">
        <f t="shared" si="28"/>
        <v>3.766103830333873E-2</v>
      </c>
      <c r="F26" s="29">
        <f t="shared" si="28"/>
        <v>4.3722026473669177E-2</v>
      </c>
      <c r="G26" s="29">
        <f t="shared" si="28"/>
        <v>1.6343335500279423E-2</v>
      </c>
      <c r="H26" s="29">
        <f t="shared" si="28"/>
        <v>3.2767017528110058E-2</v>
      </c>
      <c r="I26" s="29">
        <f t="shared" si="28"/>
        <v>-1.2028163504791708E-2</v>
      </c>
      <c r="J26" s="29">
        <f t="shared" ref="J26:J27" si="29">(J21-I21)/I21</f>
        <v>1.0381954754913282E-2</v>
      </c>
      <c r="K26" s="29">
        <f t="shared" ref="K26:K27" si="30">(K21-J21)/J21</f>
        <v>-5.868010580052465E-2</v>
      </c>
      <c r="L26" s="29">
        <f t="shared" ref="L26:L27" si="31">(L21-K21)/K21</f>
        <v>-2.9370952821461608E-3</v>
      </c>
      <c r="M26" s="185"/>
      <c r="N26" s="254">
        <f t="shared" ref="N26:O26" si="32">(N21-M21)/M21</f>
        <v>-5.9091157652977525E-2</v>
      </c>
      <c r="O26" s="254">
        <f t="shared" si="32"/>
        <v>-5.9977682722707829E-3</v>
      </c>
      <c r="P26" s="248"/>
      <c r="Q26" s="248"/>
      <c r="R26" s="248"/>
      <c r="S26" s="248"/>
      <c r="T26" s="248"/>
      <c r="U26" s="248"/>
      <c r="V26" s="248"/>
      <c r="W26" s="248"/>
      <c r="X26" s="248"/>
      <c r="Y26" s="248"/>
      <c r="Z26" s="43"/>
      <c r="AA26" s="43"/>
      <c r="AB26" s="43"/>
      <c r="AC26" s="43"/>
    </row>
    <row r="27" spans="1:29" x14ac:dyDescent="0.2">
      <c r="A27" s="32" t="s">
        <v>119</v>
      </c>
      <c r="B27" s="29"/>
      <c r="C27" s="29">
        <f t="shared" si="28"/>
        <v>9.1603569497025417E-2</v>
      </c>
      <c r="D27" s="29">
        <f t="shared" si="28"/>
        <v>3.8846225305010217E-2</v>
      </c>
      <c r="E27" s="29">
        <f t="shared" si="28"/>
        <v>1.8167727320148441E-2</v>
      </c>
      <c r="F27" s="29">
        <f t="shared" si="28"/>
        <v>3.8190175068797939E-2</v>
      </c>
      <c r="G27" s="29">
        <f t="shared" si="28"/>
        <v>-2.6506873457878039E-3</v>
      </c>
      <c r="H27" s="29">
        <f t="shared" si="28"/>
        <v>1.4249968192035285E-2</v>
      </c>
      <c r="I27" s="29">
        <f t="shared" si="28"/>
        <v>1.2823193253885289E-3</v>
      </c>
      <c r="J27" s="29">
        <f t="shared" si="29"/>
        <v>-1.0022690257109846E-2</v>
      </c>
      <c r="K27" s="29">
        <f t="shared" si="30"/>
        <v>-4.7203903426747469E-2</v>
      </c>
      <c r="L27" s="29">
        <f t="shared" si="31"/>
        <v>-1.92443919716647E-2</v>
      </c>
      <c r="M27" s="185"/>
      <c r="N27" s="254">
        <f>(N22-M22)/M22</f>
        <v>-4.756323170128935E-2</v>
      </c>
      <c r="O27" s="254">
        <f>(O22-N22)/N22</f>
        <v>-2.1633082751360409E-2</v>
      </c>
      <c r="P27" s="157"/>
      <c r="Q27" s="157"/>
      <c r="R27" s="157"/>
      <c r="S27" s="157"/>
      <c r="T27" s="157"/>
      <c r="U27" s="157"/>
      <c r="V27" s="157"/>
      <c r="W27" s="157"/>
      <c r="X27" s="157"/>
      <c r="Y27" s="157"/>
    </row>
    <row r="28" spans="1:29" ht="15" x14ac:dyDescent="0.25">
      <c r="A28" s="57"/>
      <c r="B28" s="300" t="s">
        <v>28</v>
      </c>
      <c r="C28" s="300"/>
      <c r="D28" s="300"/>
      <c r="E28" s="300"/>
      <c r="F28" s="300"/>
      <c r="G28" s="300"/>
      <c r="H28" s="300"/>
      <c r="I28" s="300"/>
      <c r="J28" s="300"/>
      <c r="K28" s="300"/>
      <c r="L28" s="300"/>
      <c r="M28" s="300"/>
      <c r="N28" s="302"/>
      <c r="O28" s="273"/>
      <c r="P28" s="157"/>
      <c r="Q28" s="157"/>
      <c r="S28" s="157"/>
    </row>
    <row r="29" spans="1:29" x14ac:dyDescent="0.2">
      <c r="A29" s="32" t="s">
        <v>99</v>
      </c>
      <c r="B29" s="24">
        <v>58194</v>
      </c>
      <c r="C29" s="24">
        <v>58144</v>
      </c>
      <c r="D29" s="24">
        <v>59315</v>
      </c>
      <c r="E29" s="24">
        <v>60018</v>
      </c>
      <c r="F29" s="24">
        <v>63459</v>
      </c>
      <c r="G29" s="24">
        <v>65723</v>
      </c>
      <c r="H29" s="24">
        <v>66073</v>
      </c>
      <c r="I29" s="24">
        <v>64050</v>
      </c>
      <c r="J29" s="186">
        <v>63409</v>
      </c>
      <c r="K29" s="186">
        <v>57857</v>
      </c>
      <c r="L29" s="186">
        <v>66691</v>
      </c>
      <c r="M29" s="186">
        <v>20536</v>
      </c>
      <c r="N29" s="186">
        <v>21473</v>
      </c>
      <c r="O29" s="24">
        <v>23740</v>
      </c>
      <c r="P29" s="157"/>
      <c r="Q29" s="157"/>
      <c r="S29" s="157"/>
    </row>
    <row r="30" spans="1:29" x14ac:dyDescent="0.2">
      <c r="A30" s="32" t="s">
        <v>100</v>
      </c>
      <c r="B30" s="24">
        <v>47618</v>
      </c>
      <c r="C30" s="24">
        <v>49505</v>
      </c>
      <c r="D30" s="24">
        <v>51620</v>
      </c>
      <c r="E30" s="24">
        <v>52822</v>
      </c>
      <c r="F30" s="24">
        <v>55732</v>
      </c>
      <c r="G30" s="24">
        <v>57092</v>
      </c>
      <c r="H30" s="24">
        <v>57692</v>
      </c>
      <c r="I30" s="24">
        <v>56354</v>
      </c>
      <c r="J30" s="186">
        <v>55659</v>
      </c>
      <c r="K30" s="186">
        <v>50535</v>
      </c>
      <c r="L30" s="186">
        <v>56348</v>
      </c>
      <c r="M30" s="186">
        <v>17169</v>
      </c>
      <c r="N30" s="24">
        <v>17821</v>
      </c>
      <c r="O30" s="277">
        <v>19730</v>
      </c>
      <c r="Q30" s="2"/>
    </row>
    <row r="31" spans="1:29" x14ac:dyDescent="0.2">
      <c r="A31" s="32" t="s">
        <v>60</v>
      </c>
      <c r="B31" s="29">
        <f t="shared" ref="B31:G31" si="33">B30/B29</f>
        <v>0.81826305117366049</v>
      </c>
      <c r="C31" s="29">
        <f t="shared" si="33"/>
        <v>0.8514206108970831</v>
      </c>
      <c r="D31" s="29">
        <f t="shared" si="33"/>
        <v>0.87026890331282136</v>
      </c>
      <c r="E31" s="29">
        <f t="shared" si="33"/>
        <v>0.88010263587590387</v>
      </c>
      <c r="F31" s="29">
        <f t="shared" si="33"/>
        <v>0.87823634157487507</v>
      </c>
      <c r="G31" s="29">
        <f t="shared" si="33"/>
        <v>0.86867611034188941</v>
      </c>
      <c r="H31" s="29">
        <f t="shared" ref="H31" si="34">H30/H29</f>
        <v>0.87315544927580102</v>
      </c>
      <c r="I31" s="29">
        <f>I30/I29</f>
        <v>0.87984387197501956</v>
      </c>
      <c r="J31" s="185">
        <f>J30/J29</f>
        <v>0.8777776025485341</v>
      </c>
      <c r="K31" s="185">
        <f t="shared" ref="K31:L31" si="35">K30/K29</f>
        <v>0.87344660110271877</v>
      </c>
      <c r="L31" s="185">
        <f t="shared" si="35"/>
        <v>0.84491160726334891</v>
      </c>
      <c r="M31" s="185">
        <f t="shared" ref="M31" si="36">M30/M29</f>
        <v>0.83604402025710944</v>
      </c>
      <c r="N31" s="185">
        <f>N30/N29</f>
        <v>0.82992595352302889</v>
      </c>
      <c r="O31" s="29">
        <f>O30/O29</f>
        <v>0.83108677337826453</v>
      </c>
      <c r="Q31" s="2"/>
    </row>
    <row r="32" spans="1:29" x14ac:dyDescent="0.2">
      <c r="A32" s="32" t="s">
        <v>127</v>
      </c>
      <c r="B32" s="24">
        <v>38176</v>
      </c>
      <c r="C32" s="24">
        <v>41461</v>
      </c>
      <c r="D32" s="24">
        <v>40501</v>
      </c>
      <c r="E32" s="24">
        <v>43755</v>
      </c>
      <c r="F32" s="24">
        <v>47122</v>
      </c>
      <c r="G32" s="24">
        <v>46750</v>
      </c>
      <c r="H32" s="24">
        <v>46727</v>
      </c>
      <c r="I32" s="24">
        <v>46040</v>
      </c>
      <c r="J32" s="186">
        <v>45291</v>
      </c>
      <c r="K32" s="186">
        <v>40723</v>
      </c>
      <c r="L32" s="186">
        <v>46692</v>
      </c>
      <c r="M32" s="186">
        <v>12274</v>
      </c>
      <c r="N32" s="2">
        <v>12374</v>
      </c>
      <c r="O32" s="277">
        <v>14326</v>
      </c>
    </row>
    <row r="33" spans="1:17" x14ac:dyDescent="0.2">
      <c r="A33" s="32" t="s">
        <v>61</v>
      </c>
      <c r="B33" s="29">
        <f t="shared" ref="B33:G33" si="37">B32/B30</f>
        <v>0.80171363770002935</v>
      </c>
      <c r="C33" s="29">
        <f t="shared" si="37"/>
        <v>0.83751136248863756</v>
      </c>
      <c r="D33" s="29">
        <f t="shared" si="37"/>
        <v>0.78459899263851218</v>
      </c>
      <c r="E33" s="29">
        <f t="shared" si="37"/>
        <v>0.8283480368028473</v>
      </c>
      <c r="F33" s="29">
        <f t="shared" si="37"/>
        <v>0.84551065814971649</v>
      </c>
      <c r="G33" s="29">
        <f t="shared" si="37"/>
        <v>0.81885377986407903</v>
      </c>
      <c r="H33" s="29">
        <f t="shared" ref="H33:O33" si="38">H32/H30</f>
        <v>0.80993898634126049</v>
      </c>
      <c r="I33" s="29">
        <f t="shared" si="38"/>
        <v>0.81697838662739108</v>
      </c>
      <c r="J33" s="29">
        <f t="shared" si="38"/>
        <v>0.81372284805691797</v>
      </c>
      <c r="K33" s="29">
        <f t="shared" si="38"/>
        <v>0.80583753833976457</v>
      </c>
      <c r="L33" s="29">
        <f t="shared" si="38"/>
        <v>0.82863633136934767</v>
      </c>
      <c r="M33" s="185">
        <f t="shared" si="38"/>
        <v>0.71489312132331528</v>
      </c>
      <c r="N33" s="185">
        <f t="shared" si="38"/>
        <v>0.69434936311093653</v>
      </c>
      <c r="O33" s="29">
        <f t="shared" si="38"/>
        <v>0.72610238215914846</v>
      </c>
      <c r="Q33" s="2"/>
    </row>
    <row r="34" spans="1:17" s="3" customFormat="1" x14ac:dyDescent="0.2">
      <c r="A34" s="32" t="s">
        <v>118</v>
      </c>
      <c r="B34" s="29"/>
      <c r="C34" s="29">
        <f t="shared" ref="C34:H35" si="39">(C29-B29)/B29</f>
        <v>-8.5919510602467612E-4</v>
      </c>
      <c r="D34" s="29">
        <f t="shared" si="39"/>
        <v>2.0139653274628508E-2</v>
      </c>
      <c r="E34" s="29">
        <f t="shared" si="39"/>
        <v>1.185197673438422E-2</v>
      </c>
      <c r="F34" s="29">
        <f t="shared" si="39"/>
        <v>5.7332800159952013E-2</v>
      </c>
      <c r="G34" s="29">
        <f t="shared" si="39"/>
        <v>3.5676578578294649E-2</v>
      </c>
      <c r="H34" s="29">
        <f t="shared" si="39"/>
        <v>5.3253807647246779E-3</v>
      </c>
      <c r="I34" s="29">
        <f t="shared" ref="I34:I35" si="40">(I29-H29)/H29</f>
        <v>-3.0617650174806652E-2</v>
      </c>
      <c r="J34" s="29">
        <f t="shared" ref="J34:J35" si="41">(J29-I29)/I29</f>
        <v>-1.0007806401249025E-2</v>
      </c>
      <c r="K34" s="29">
        <f t="shared" ref="K34:K35" si="42">(K29-J29)/J29</f>
        <v>-8.7558548471037237E-2</v>
      </c>
      <c r="L34" s="29">
        <f t="shared" ref="L34:L35" si="43">(L29-K29)/K29</f>
        <v>0.15268679675752286</v>
      </c>
      <c r="M34" s="185"/>
      <c r="N34" s="185">
        <f>(N29-M29)/M29</f>
        <v>4.5627191273860536E-2</v>
      </c>
      <c r="O34" s="29">
        <f>(O29-N29)/N29</f>
        <v>0.10557444232291716</v>
      </c>
      <c r="P34" s="19"/>
      <c r="Q34" s="19"/>
    </row>
    <row r="35" spans="1:17" s="3" customFormat="1" x14ac:dyDescent="0.2">
      <c r="A35" s="32" t="s">
        <v>119</v>
      </c>
      <c r="B35" s="29"/>
      <c r="C35" s="29">
        <f t="shared" si="39"/>
        <v>3.9627871813179887E-2</v>
      </c>
      <c r="D35" s="29">
        <f t="shared" si="39"/>
        <v>4.2722957277042721E-2</v>
      </c>
      <c r="E35" s="29">
        <f t="shared" si="39"/>
        <v>2.3285548237117395E-2</v>
      </c>
      <c r="F35" s="29">
        <f t="shared" si="39"/>
        <v>5.5090681912839348E-2</v>
      </c>
      <c r="G35" s="29">
        <f t="shared" si="39"/>
        <v>2.4402497667408311E-2</v>
      </c>
      <c r="H35" s="29">
        <f t="shared" si="39"/>
        <v>1.0509353324458768E-2</v>
      </c>
      <c r="I35" s="29">
        <f t="shared" si="40"/>
        <v>-2.3192123691326352E-2</v>
      </c>
      <c r="J35" s="29">
        <f t="shared" si="41"/>
        <v>-1.2332753664336161E-2</v>
      </c>
      <c r="K35" s="29">
        <f t="shared" si="42"/>
        <v>-9.2060583194092604E-2</v>
      </c>
      <c r="L35" s="29">
        <f t="shared" si="43"/>
        <v>0.11502918769169883</v>
      </c>
      <c r="M35" s="185"/>
      <c r="N35" s="185">
        <f t="shared" ref="N35:O35" si="44">(N30-M30)/M30</f>
        <v>3.7975420816588036E-2</v>
      </c>
      <c r="O35" s="29">
        <f t="shared" si="44"/>
        <v>0.10712081252454969</v>
      </c>
      <c r="P35" s="19"/>
    </row>
    <row r="36" spans="1:17" ht="15" x14ac:dyDescent="0.25">
      <c r="A36" s="57"/>
      <c r="B36" s="300" t="s">
        <v>36</v>
      </c>
      <c r="C36" s="300"/>
      <c r="D36" s="300"/>
      <c r="E36" s="300"/>
      <c r="F36" s="300"/>
      <c r="G36" s="300"/>
      <c r="H36" s="300"/>
      <c r="I36" s="300"/>
      <c r="J36" s="300"/>
      <c r="K36" s="300"/>
      <c r="L36" s="300"/>
      <c r="M36" s="300"/>
      <c r="N36" s="301"/>
      <c r="O36" s="274"/>
    </row>
    <row r="37" spans="1:17" x14ac:dyDescent="0.2">
      <c r="A37" s="32" t="s">
        <v>99</v>
      </c>
      <c r="B37" s="24">
        <v>27863</v>
      </c>
      <c r="C37" s="24">
        <v>27834</v>
      </c>
      <c r="D37" s="24">
        <v>28398</v>
      </c>
      <c r="E37" s="24">
        <v>29233</v>
      </c>
      <c r="F37" s="24">
        <v>27130</v>
      </c>
      <c r="G37" s="24">
        <v>30387</v>
      </c>
      <c r="H37" s="24">
        <v>31530</v>
      </c>
      <c r="I37" s="24">
        <v>31287</v>
      </c>
      <c r="J37" s="186">
        <v>30693</v>
      </c>
      <c r="K37" s="186">
        <v>30768</v>
      </c>
      <c r="L37" s="186">
        <v>31776</v>
      </c>
      <c r="M37" s="186">
        <v>30504</v>
      </c>
      <c r="N37" s="186">
        <v>30601</v>
      </c>
      <c r="O37" s="24">
        <v>31557</v>
      </c>
    </row>
    <row r="38" spans="1:17" x14ac:dyDescent="0.2">
      <c r="A38" s="32" t="s">
        <v>100</v>
      </c>
      <c r="B38" s="24">
        <v>23726</v>
      </c>
      <c r="C38" s="24">
        <v>21407</v>
      </c>
      <c r="D38" s="24">
        <v>24841</v>
      </c>
      <c r="E38" s="24">
        <v>24893</v>
      </c>
      <c r="F38" s="24">
        <v>23088</v>
      </c>
      <c r="G38" s="24">
        <v>25516</v>
      </c>
      <c r="H38" s="24">
        <v>25571</v>
      </c>
      <c r="I38" s="24">
        <v>25206</v>
      </c>
      <c r="J38" s="186">
        <v>24268</v>
      </c>
      <c r="K38" s="186">
        <v>24134</v>
      </c>
      <c r="L38" s="186">
        <v>23653</v>
      </c>
      <c r="M38" s="186">
        <v>24152</v>
      </c>
      <c r="N38" s="186">
        <v>24032</v>
      </c>
      <c r="O38" s="24">
        <v>23545</v>
      </c>
    </row>
    <row r="39" spans="1:17" x14ac:dyDescent="0.2">
      <c r="A39" s="32" t="s">
        <v>60</v>
      </c>
      <c r="B39" s="29">
        <f t="shared" ref="B39:G39" si="45">B38/B37</f>
        <v>0.85152352582277568</v>
      </c>
      <c r="C39" s="29">
        <f t="shared" si="45"/>
        <v>0.76909535100955662</v>
      </c>
      <c r="D39" s="29">
        <f t="shared" si="45"/>
        <v>0.87474470033100926</v>
      </c>
      <c r="E39" s="29">
        <f t="shared" si="45"/>
        <v>0.8515376458112407</v>
      </c>
      <c r="F39" s="29">
        <f t="shared" si="45"/>
        <v>0.85101363803907115</v>
      </c>
      <c r="G39" s="29">
        <f t="shared" si="45"/>
        <v>0.83970118800802973</v>
      </c>
      <c r="H39" s="29">
        <f t="shared" ref="H39" si="46">H38/H37</f>
        <v>0.81100539169045349</v>
      </c>
      <c r="I39" s="29">
        <f>I38/I37</f>
        <v>0.80563812446063865</v>
      </c>
      <c r="J39" s="187">
        <f>J38/J37</f>
        <v>0.79066888215554032</v>
      </c>
      <c r="K39" s="185">
        <f t="shared" ref="K39:L39" si="47">K38/K37</f>
        <v>0.78438637545501821</v>
      </c>
      <c r="L39" s="185">
        <f t="shared" si="47"/>
        <v>0.74436681772406843</v>
      </c>
      <c r="M39" s="187">
        <f t="shared" ref="M39:O39" si="48">M38/M37</f>
        <v>0.79176501442433778</v>
      </c>
      <c r="N39" s="187">
        <f t="shared" si="48"/>
        <v>0.78533381262050261</v>
      </c>
      <c r="O39" s="138">
        <f t="shared" si="48"/>
        <v>0.7461102132648858</v>
      </c>
    </row>
    <row r="40" spans="1:17" x14ac:dyDescent="0.2">
      <c r="A40" s="32" t="s">
        <v>127</v>
      </c>
      <c r="B40" s="24">
        <v>18709</v>
      </c>
      <c r="C40" s="24">
        <v>17487</v>
      </c>
      <c r="D40" s="24">
        <v>19873</v>
      </c>
      <c r="E40" s="24">
        <v>20607</v>
      </c>
      <c r="F40" s="24">
        <v>18747</v>
      </c>
      <c r="G40" s="24">
        <v>20795</v>
      </c>
      <c r="H40" s="24">
        <v>20821</v>
      </c>
      <c r="I40" s="24">
        <v>20252</v>
      </c>
      <c r="J40" s="186">
        <v>19400</v>
      </c>
      <c r="K40" s="186">
        <v>19552</v>
      </c>
      <c r="L40" s="186">
        <v>17687</v>
      </c>
      <c r="M40" s="186">
        <v>19319</v>
      </c>
      <c r="N40" s="186">
        <v>19479</v>
      </c>
      <c r="O40" s="277">
        <v>17632</v>
      </c>
    </row>
    <row r="41" spans="1:17" x14ac:dyDescent="0.2">
      <c r="A41" s="32" t="s">
        <v>61</v>
      </c>
      <c r="B41" s="29">
        <f t="shared" ref="B41:G41" si="49">B40/B38</f>
        <v>0.78854421309955325</v>
      </c>
      <c r="C41" s="29">
        <f t="shared" si="49"/>
        <v>0.81688232821039852</v>
      </c>
      <c r="D41" s="29">
        <f t="shared" si="49"/>
        <v>0.80000805120566809</v>
      </c>
      <c r="E41" s="29">
        <f t="shared" si="49"/>
        <v>0.8278230827943599</v>
      </c>
      <c r="F41" s="29">
        <f t="shared" si="49"/>
        <v>0.81198024948024949</v>
      </c>
      <c r="G41" s="29">
        <f t="shared" si="49"/>
        <v>0.81497883680827721</v>
      </c>
      <c r="H41" s="29">
        <f t="shared" ref="H41:O41" si="50">H40/H38</f>
        <v>0.81424269680497441</v>
      </c>
      <c r="I41" s="29">
        <f t="shared" si="50"/>
        <v>0.80345949377132431</v>
      </c>
      <c r="J41" s="29">
        <f t="shared" si="50"/>
        <v>0.79940662600955992</v>
      </c>
      <c r="K41" s="29">
        <f t="shared" si="50"/>
        <v>0.81014336620535343</v>
      </c>
      <c r="L41" s="29">
        <f t="shared" si="50"/>
        <v>0.74776983892106708</v>
      </c>
      <c r="M41" s="185">
        <f t="shared" si="50"/>
        <v>0.79989234845975488</v>
      </c>
      <c r="N41" s="185">
        <f t="shared" si="50"/>
        <v>0.81054427430093212</v>
      </c>
      <c r="O41" s="29">
        <f t="shared" si="50"/>
        <v>0.74886387768103635</v>
      </c>
    </row>
    <row r="42" spans="1:17" x14ac:dyDescent="0.2">
      <c r="A42" s="32" t="s">
        <v>118</v>
      </c>
      <c r="B42" s="29"/>
      <c r="C42" s="29">
        <f t="shared" ref="C42:H43" si="51">(C37-B37)/B37</f>
        <v>-1.0408068047231096E-3</v>
      </c>
      <c r="D42" s="29">
        <f t="shared" si="51"/>
        <v>2.0262987712869152E-2</v>
      </c>
      <c r="E42" s="29">
        <f t="shared" si="51"/>
        <v>2.9403479118247765E-2</v>
      </c>
      <c r="F42" s="29">
        <f t="shared" si="51"/>
        <v>-7.1939246741696022E-2</v>
      </c>
      <c r="G42" s="29">
        <f t="shared" si="51"/>
        <v>0.12005160339107998</v>
      </c>
      <c r="H42" s="29">
        <f t="shared" si="51"/>
        <v>3.7614769473788133E-2</v>
      </c>
      <c r="I42" s="29">
        <f t="shared" ref="I42:I43" si="52">(I37-H37)/H37</f>
        <v>-7.7069457659372023E-3</v>
      </c>
      <c r="J42" s="29">
        <f t="shared" ref="J42:J43" si="53">(J37-I37)/I37</f>
        <v>-1.8985521142966727E-2</v>
      </c>
      <c r="K42" s="29">
        <f t="shared" ref="K42:K43" si="54">(K37-J37)/J37</f>
        <v>2.4435539047991399E-3</v>
      </c>
      <c r="L42" s="29">
        <f t="shared" ref="L42:L43" si="55">(L37-K37)/K37</f>
        <v>3.2761310452418098E-2</v>
      </c>
      <c r="M42" s="185"/>
      <c r="N42" s="185">
        <f t="shared" ref="N42:O43" si="56">(N37-M37)/M37</f>
        <v>3.1799108313663783E-3</v>
      </c>
      <c r="O42" s="29">
        <f t="shared" si="56"/>
        <v>3.1240809123884841E-2</v>
      </c>
    </row>
    <row r="43" spans="1:17" s="3" customFormat="1" x14ac:dyDescent="0.2">
      <c r="A43" s="32" t="s">
        <v>119</v>
      </c>
      <c r="B43" s="29"/>
      <c r="C43" s="29">
        <f t="shared" si="51"/>
        <v>-9.7740874989463031E-2</v>
      </c>
      <c r="D43" s="29">
        <f t="shared" si="51"/>
        <v>0.16041481758303358</v>
      </c>
      <c r="E43" s="29">
        <f t="shared" si="51"/>
        <v>2.0933134736926856E-3</v>
      </c>
      <c r="F43" s="29">
        <f t="shared" si="51"/>
        <v>-7.251034427349054E-2</v>
      </c>
      <c r="G43" s="29">
        <f t="shared" si="51"/>
        <v>0.10516285516285516</v>
      </c>
      <c r="H43" s="29">
        <f t="shared" si="51"/>
        <v>2.1555102680670952E-3</v>
      </c>
      <c r="I43" s="29">
        <f t="shared" si="52"/>
        <v>-1.4273982245512495E-2</v>
      </c>
      <c r="J43" s="29">
        <f t="shared" si="53"/>
        <v>-3.7213361897960803E-2</v>
      </c>
      <c r="K43" s="29">
        <f t="shared" si="54"/>
        <v>-5.5216746332619089E-3</v>
      </c>
      <c r="L43" s="29">
        <f t="shared" si="55"/>
        <v>-1.9930388663296595E-2</v>
      </c>
      <c r="M43" s="185"/>
      <c r="N43" s="185">
        <f t="shared" si="56"/>
        <v>-4.9685326266975822E-3</v>
      </c>
      <c r="O43" s="29">
        <f t="shared" si="56"/>
        <v>-2.0264647137150465E-2</v>
      </c>
    </row>
    <row r="44" spans="1:17" ht="15" x14ac:dyDescent="0.25">
      <c r="A44" s="57"/>
      <c r="B44" s="300" t="s">
        <v>41</v>
      </c>
      <c r="C44" s="300"/>
      <c r="D44" s="300"/>
      <c r="E44" s="300"/>
      <c r="F44" s="300"/>
      <c r="G44" s="300"/>
      <c r="H44" s="300"/>
      <c r="I44" s="300"/>
      <c r="J44" s="300"/>
      <c r="K44" s="300"/>
      <c r="L44" s="300"/>
      <c r="M44" s="300"/>
      <c r="N44" s="301"/>
      <c r="O44" s="274"/>
    </row>
    <row r="45" spans="1:17" x14ac:dyDescent="0.2">
      <c r="A45" s="32" t="s">
        <v>99</v>
      </c>
      <c r="B45" s="24">
        <v>21000</v>
      </c>
      <c r="C45" s="24">
        <v>22280</v>
      </c>
      <c r="D45" s="24">
        <v>23138</v>
      </c>
      <c r="E45" s="24">
        <v>25121</v>
      </c>
      <c r="F45" s="24">
        <v>26141</v>
      </c>
      <c r="G45" s="24">
        <v>25794</v>
      </c>
      <c r="H45" s="24">
        <v>25918</v>
      </c>
      <c r="I45" s="24">
        <v>25711</v>
      </c>
      <c r="J45" s="186">
        <v>23542</v>
      </c>
      <c r="K45" s="186">
        <v>23565</v>
      </c>
      <c r="L45" s="186">
        <v>22912</v>
      </c>
      <c r="M45" s="186">
        <v>23371</v>
      </c>
      <c r="N45" s="186">
        <v>23418</v>
      </c>
      <c r="O45" s="24">
        <v>22689</v>
      </c>
    </row>
    <row r="46" spans="1:17" x14ac:dyDescent="0.2">
      <c r="A46" s="32" t="s">
        <v>100</v>
      </c>
      <c r="B46" s="24">
        <v>17448</v>
      </c>
      <c r="C46" s="24">
        <v>18601</v>
      </c>
      <c r="D46" s="24">
        <v>19068</v>
      </c>
      <c r="E46" s="24">
        <v>19973</v>
      </c>
      <c r="F46" s="24">
        <v>20834</v>
      </c>
      <c r="G46" s="24">
        <v>20708</v>
      </c>
      <c r="H46" s="24">
        <v>21033</v>
      </c>
      <c r="I46" s="24">
        <v>20709</v>
      </c>
      <c r="J46" s="186">
        <v>19453</v>
      </c>
      <c r="K46" s="186">
        <v>19126</v>
      </c>
      <c r="L46" s="186">
        <v>18656</v>
      </c>
      <c r="M46" s="186">
        <v>19324</v>
      </c>
      <c r="N46" s="186">
        <v>19007</v>
      </c>
      <c r="O46" s="24">
        <v>18499</v>
      </c>
    </row>
    <row r="47" spans="1:17" x14ac:dyDescent="0.2">
      <c r="A47" s="32" t="s">
        <v>60</v>
      </c>
      <c r="B47" s="29">
        <f t="shared" ref="B47:G47" si="57">B46/B45</f>
        <v>0.83085714285714285</v>
      </c>
      <c r="C47" s="29">
        <f t="shared" si="57"/>
        <v>0.83487432675044881</v>
      </c>
      <c r="D47" s="29">
        <f t="shared" si="57"/>
        <v>0.82409888495116257</v>
      </c>
      <c r="E47" s="29">
        <f t="shared" si="57"/>
        <v>0.79507185223518173</v>
      </c>
      <c r="F47" s="29">
        <f t="shared" si="57"/>
        <v>0.796985578210474</v>
      </c>
      <c r="G47" s="29">
        <f t="shared" si="57"/>
        <v>0.80282236178956345</v>
      </c>
      <c r="H47" s="29">
        <f t="shared" ref="H47" si="58">H46/H45</f>
        <v>0.81152095069063968</v>
      </c>
      <c r="I47" s="154">
        <f>I46/I45</f>
        <v>0.80545291898409244</v>
      </c>
      <c r="J47" s="187">
        <f>J46/J45</f>
        <v>0.82631042392320109</v>
      </c>
      <c r="K47" s="185">
        <f t="shared" ref="K47:L47" si="59">K46/K45</f>
        <v>0.81162741353702528</v>
      </c>
      <c r="L47" s="185">
        <f t="shared" si="59"/>
        <v>0.81424581005586594</v>
      </c>
      <c r="M47" s="187">
        <f t="shared" ref="M47:O47" si="60">M46/M45</f>
        <v>0.82683667793419191</v>
      </c>
      <c r="N47" s="187">
        <f t="shared" si="60"/>
        <v>0.811640618327782</v>
      </c>
      <c r="O47" s="138">
        <f t="shared" si="60"/>
        <v>0.8153290140596765</v>
      </c>
    </row>
    <row r="48" spans="1:17" x14ac:dyDescent="0.2">
      <c r="A48" s="32" t="s">
        <v>127</v>
      </c>
      <c r="B48" s="24">
        <v>12625</v>
      </c>
      <c r="C48" s="24">
        <v>13906</v>
      </c>
      <c r="D48" s="24">
        <v>13759</v>
      </c>
      <c r="E48" s="24">
        <v>15490</v>
      </c>
      <c r="F48" s="24">
        <v>17015</v>
      </c>
      <c r="G48" s="24">
        <v>16866</v>
      </c>
      <c r="H48" s="24">
        <v>17510</v>
      </c>
      <c r="I48" s="24">
        <v>17367</v>
      </c>
      <c r="J48" s="186">
        <v>16146</v>
      </c>
      <c r="K48" s="186">
        <v>14619</v>
      </c>
      <c r="L48" s="186">
        <v>15449</v>
      </c>
      <c r="M48" s="186">
        <v>16055</v>
      </c>
      <c r="N48" s="186">
        <v>14542</v>
      </c>
      <c r="O48" s="24">
        <v>15345</v>
      </c>
    </row>
    <row r="49" spans="1:21" x14ac:dyDescent="0.2">
      <c r="A49" s="32" t="s">
        <v>61</v>
      </c>
      <c r="B49" s="29">
        <f t="shared" ref="B49:G49" si="61">B48/B46</f>
        <v>0.72357863365428698</v>
      </c>
      <c r="C49" s="29">
        <f t="shared" si="61"/>
        <v>0.74759421536476534</v>
      </c>
      <c r="D49" s="29">
        <f t="shared" si="61"/>
        <v>0.72157541430669181</v>
      </c>
      <c r="E49" s="29">
        <f t="shared" si="61"/>
        <v>0.77554698843438641</v>
      </c>
      <c r="F49" s="29">
        <f t="shared" si="61"/>
        <v>0.81669386579629455</v>
      </c>
      <c r="G49" s="29">
        <f t="shared" si="61"/>
        <v>0.81446783851651539</v>
      </c>
      <c r="H49" s="29">
        <f t="shared" ref="H49" si="62">H48/H46</f>
        <v>0.83250130746921502</v>
      </c>
      <c r="I49" s="29">
        <f>I48/I46</f>
        <v>0.83862088946834712</v>
      </c>
      <c r="J49" s="29">
        <f t="shared" ref="J49:O49" si="63">J48/J46</f>
        <v>0.83000051405952813</v>
      </c>
      <c r="K49" s="29">
        <f t="shared" si="63"/>
        <v>0.76435219073512495</v>
      </c>
      <c r="L49" s="29">
        <f t="shared" si="63"/>
        <v>0.82809819897084047</v>
      </c>
      <c r="M49" s="185">
        <f t="shared" si="63"/>
        <v>0.83083212585386046</v>
      </c>
      <c r="N49" s="185">
        <f t="shared" si="63"/>
        <v>0.76508654706160883</v>
      </c>
      <c r="O49" s="29">
        <f t="shared" si="63"/>
        <v>0.8295042975295962</v>
      </c>
    </row>
    <row r="50" spans="1:21" x14ac:dyDescent="0.2">
      <c r="A50" s="32" t="s">
        <v>118</v>
      </c>
      <c r="B50" s="29"/>
      <c r="C50" s="29">
        <f t="shared" ref="C50:I51" si="64">(C45-B45)/B45</f>
        <v>6.0952380952380952E-2</v>
      </c>
      <c r="D50" s="29">
        <f t="shared" si="64"/>
        <v>3.8509874326750446E-2</v>
      </c>
      <c r="E50" s="29">
        <f t="shared" si="64"/>
        <v>8.5703172270723479E-2</v>
      </c>
      <c r="F50" s="29">
        <f t="shared" si="64"/>
        <v>4.0603479160861433E-2</v>
      </c>
      <c r="G50" s="29">
        <f t="shared" si="64"/>
        <v>-1.32741670173291E-2</v>
      </c>
      <c r="H50" s="29">
        <f t="shared" si="64"/>
        <v>4.8073195316740329E-3</v>
      </c>
      <c r="I50" s="29">
        <f t="shared" si="64"/>
        <v>-7.9867273709391153E-3</v>
      </c>
      <c r="J50" s="29">
        <f t="shared" ref="J50:J51" si="65">(J45-I45)/I45</f>
        <v>-8.4360779432927538E-2</v>
      </c>
      <c r="K50" s="29">
        <f t="shared" ref="K50:K51" si="66">(K45-J45)/J45</f>
        <v>9.769773171353325E-4</v>
      </c>
      <c r="L50" s="29">
        <f t="shared" ref="L50:L51" si="67">(L45-K45)/K45</f>
        <v>-2.7710587736049227E-2</v>
      </c>
      <c r="M50" s="185"/>
      <c r="N50" s="185">
        <f t="shared" ref="N50:O51" si="68">(N45-M45)/M45</f>
        <v>2.0110393222369603E-3</v>
      </c>
      <c r="O50" s="29">
        <f t="shared" si="68"/>
        <v>-3.1129900076863951E-2</v>
      </c>
      <c r="P50" s="43"/>
      <c r="Q50" s="43"/>
      <c r="R50" s="43"/>
      <c r="S50" s="43"/>
      <c r="T50" s="43"/>
      <c r="U50" s="43"/>
    </row>
    <row r="51" spans="1:21" x14ac:dyDescent="0.2">
      <c r="A51" s="32" t="s">
        <v>119</v>
      </c>
      <c r="B51" s="29"/>
      <c r="C51" s="29">
        <f t="shared" si="64"/>
        <v>6.6082072443833101E-2</v>
      </c>
      <c r="D51" s="29">
        <f t="shared" si="64"/>
        <v>2.5106177087253375E-2</v>
      </c>
      <c r="E51" s="29">
        <f t="shared" si="64"/>
        <v>4.7461715963918606E-2</v>
      </c>
      <c r="F51" s="29">
        <f t="shared" si="64"/>
        <v>4.3108196064687326E-2</v>
      </c>
      <c r="G51" s="29">
        <f t="shared" si="64"/>
        <v>-6.0478064701929542E-3</v>
      </c>
      <c r="H51" s="29">
        <f t="shared" si="64"/>
        <v>1.5694417616380144E-2</v>
      </c>
      <c r="I51" s="29">
        <f t="shared" si="64"/>
        <v>-1.540436456996149E-2</v>
      </c>
      <c r="J51" s="29">
        <f t="shared" si="65"/>
        <v>-6.0649958955043701E-2</v>
      </c>
      <c r="K51" s="29">
        <f t="shared" si="66"/>
        <v>-1.680974656865265E-2</v>
      </c>
      <c r="L51" s="29">
        <f t="shared" si="67"/>
        <v>-2.4573878490013593E-2</v>
      </c>
      <c r="M51" s="185"/>
      <c r="N51" s="185">
        <f t="shared" si="68"/>
        <v>-1.6404471123990891E-2</v>
      </c>
      <c r="O51" s="29">
        <f t="shared" si="68"/>
        <v>-2.6726995317514601E-2</v>
      </c>
      <c r="P51" s="43"/>
      <c r="Q51" s="43"/>
      <c r="R51" s="43"/>
      <c r="S51" s="43"/>
      <c r="T51" s="43"/>
      <c r="U51" s="43"/>
    </row>
    <row r="52" spans="1:21" ht="15" x14ac:dyDescent="0.25">
      <c r="A52" s="57"/>
      <c r="B52" s="300" t="s">
        <v>44</v>
      </c>
      <c r="C52" s="300"/>
      <c r="D52" s="300"/>
      <c r="E52" s="300"/>
      <c r="F52" s="300"/>
      <c r="G52" s="300"/>
      <c r="H52" s="300"/>
      <c r="I52" s="300"/>
      <c r="J52" s="300"/>
      <c r="K52" s="300"/>
      <c r="L52" s="300"/>
      <c r="M52" s="300"/>
      <c r="N52" s="301"/>
      <c r="O52" s="274"/>
      <c r="P52" s="191"/>
      <c r="Q52" s="191"/>
      <c r="R52" s="191"/>
      <c r="S52" s="191"/>
      <c r="T52" s="184"/>
      <c r="U52" s="183"/>
    </row>
    <row r="53" spans="1:21" x14ac:dyDescent="0.2">
      <c r="A53" s="32" t="s">
        <v>99</v>
      </c>
      <c r="B53" s="24">
        <v>7416</v>
      </c>
      <c r="C53" s="24">
        <v>7860</v>
      </c>
      <c r="D53" s="24">
        <v>7869</v>
      </c>
      <c r="E53" s="24">
        <v>7975</v>
      </c>
      <c r="F53" s="24">
        <v>9043</v>
      </c>
      <c r="G53" s="24">
        <v>9078</v>
      </c>
      <c r="H53" s="24">
        <v>9083</v>
      </c>
      <c r="I53" s="24">
        <v>8199</v>
      </c>
      <c r="J53" s="186">
        <v>8438</v>
      </c>
      <c r="K53" s="186">
        <v>10620</v>
      </c>
      <c r="L53" s="186">
        <v>9246</v>
      </c>
      <c r="M53" s="186">
        <v>8326</v>
      </c>
      <c r="N53" s="186">
        <v>10518</v>
      </c>
      <c r="O53" s="24">
        <v>9063</v>
      </c>
      <c r="P53" s="43"/>
      <c r="Q53" s="43"/>
      <c r="R53" s="43"/>
      <c r="S53" s="43"/>
      <c r="T53" s="43"/>
      <c r="U53" s="43"/>
    </row>
    <row r="54" spans="1:21" x14ac:dyDescent="0.2">
      <c r="A54" s="32" t="s">
        <v>100</v>
      </c>
      <c r="B54" s="24">
        <v>6620</v>
      </c>
      <c r="C54" s="24">
        <v>7004</v>
      </c>
      <c r="D54" s="24">
        <v>6836</v>
      </c>
      <c r="E54" s="24">
        <v>7318</v>
      </c>
      <c r="F54" s="24">
        <v>8535</v>
      </c>
      <c r="G54" s="24">
        <v>8325</v>
      </c>
      <c r="H54" s="24">
        <v>8538</v>
      </c>
      <c r="I54" s="24">
        <v>7663</v>
      </c>
      <c r="J54" s="186">
        <v>7841</v>
      </c>
      <c r="K54" s="186">
        <v>9480</v>
      </c>
      <c r="L54" s="186">
        <v>8587</v>
      </c>
      <c r="M54" s="186">
        <v>7753</v>
      </c>
      <c r="N54" s="186">
        <v>9400</v>
      </c>
      <c r="O54" s="24">
        <v>8461</v>
      </c>
      <c r="P54" s="43"/>
      <c r="Q54" s="43"/>
      <c r="R54" s="43"/>
      <c r="S54" s="43"/>
      <c r="T54" s="43"/>
      <c r="U54" s="43"/>
    </row>
    <row r="55" spans="1:21" x14ac:dyDescent="0.2">
      <c r="A55" s="32" t="s">
        <v>60</v>
      </c>
      <c r="B55" s="29">
        <f t="shared" ref="B55:G55" si="69">B54/B53</f>
        <v>0.89266450916936357</v>
      </c>
      <c r="C55" s="29">
        <f t="shared" si="69"/>
        <v>0.89109414758269723</v>
      </c>
      <c r="D55" s="29">
        <f t="shared" si="69"/>
        <v>0.86872537806582795</v>
      </c>
      <c r="E55" s="29">
        <f t="shared" si="69"/>
        <v>0.91761755485893415</v>
      </c>
      <c r="F55" s="29">
        <f t="shared" si="69"/>
        <v>0.94382395222824289</v>
      </c>
      <c r="G55" s="29">
        <f t="shared" si="69"/>
        <v>0.91705221414408455</v>
      </c>
      <c r="H55" s="29">
        <f t="shared" ref="H55" si="70">H54/H53</f>
        <v>0.93999779808433337</v>
      </c>
      <c r="I55" s="29">
        <f>I54/I53</f>
        <v>0.93462617392364922</v>
      </c>
      <c r="J55" s="187">
        <f>J54/J53</f>
        <v>0.92924863711780048</v>
      </c>
      <c r="K55" s="185">
        <f t="shared" ref="K55:L55" si="71">K54/K53</f>
        <v>0.89265536723163841</v>
      </c>
      <c r="L55" s="185">
        <f t="shared" si="71"/>
        <v>0.92872593553969285</v>
      </c>
      <c r="M55" s="187">
        <f t="shared" ref="M55:O55" si="72">M54/M53</f>
        <v>0.93117943790535673</v>
      </c>
      <c r="N55" s="187">
        <f t="shared" si="72"/>
        <v>0.89370602776193198</v>
      </c>
      <c r="O55" s="138">
        <f t="shared" si="72"/>
        <v>0.93357607856118285</v>
      </c>
      <c r="P55" s="43"/>
      <c r="Q55" s="43"/>
      <c r="R55" s="43"/>
      <c r="S55" s="43"/>
      <c r="T55" s="43"/>
      <c r="U55" s="43"/>
    </row>
    <row r="56" spans="1:21" x14ac:dyDescent="0.2">
      <c r="A56" s="32" t="s">
        <v>127</v>
      </c>
      <c r="B56" s="24">
        <v>5083</v>
      </c>
      <c r="C56" s="24">
        <v>5359</v>
      </c>
      <c r="D56" s="24">
        <v>4883</v>
      </c>
      <c r="E56" s="24">
        <v>5378</v>
      </c>
      <c r="F56" s="24">
        <v>7319</v>
      </c>
      <c r="G56" s="24">
        <v>6678</v>
      </c>
      <c r="H56" s="24">
        <v>6751</v>
      </c>
      <c r="I56" s="24">
        <v>5828</v>
      </c>
      <c r="J56" s="186">
        <v>6114</v>
      </c>
      <c r="K56" s="186">
        <v>7752</v>
      </c>
      <c r="L56" s="186">
        <v>6670</v>
      </c>
      <c r="M56" s="186">
        <v>6048</v>
      </c>
      <c r="N56" s="186">
        <v>7689</v>
      </c>
      <c r="O56" s="278">
        <v>6559</v>
      </c>
      <c r="P56" s="43"/>
      <c r="Q56" s="43"/>
      <c r="R56" s="43"/>
      <c r="S56" s="43"/>
      <c r="T56" s="43"/>
      <c r="U56" s="43"/>
    </row>
    <row r="57" spans="1:21" x14ac:dyDescent="0.2">
      <c r="A57" s="32" t="s">
        <v>61</v>
      </c>
      <c r="B57" s="29">
        <f t="shared" ref="B57:G57" si="73">B56/B54</f>
        <v>0.76782477341389732</v>
      </c>
      <c r="C57" s="29">
        <f t="shared" si="73"/>
        <v>0.76513420902341522</v>
      </c>
      <c r="D57" s="29">
        <f t="shared" si="73"/>
        <v>0.71430661205383261</v>
      </c>
      <c r="E57" s="29">
        <f t="shared" si="73"/>
        <v>0.73490024596884396</v>
      </c>
      <c r="F57" s="29">
        <f t="shared" si="73"/>
        <v>0.85752782659636795</v>
      </c>
      <c r="G57" s="29">
        <f t="shared" si="73"/>
        <v>0.80216216216216218</v>
      </c>
      <c r="H57" s="29">
        <f t="shared" ref="H57:I57" si="74">H56/H54</f>
        <v>0.7907003982197236</v>
      </c>
      <c r="I57" s="29">
        <f t="shared" si="74"/>
        <v>0.76053764844055849</v>
      </c>
      <c r="J57" s="29">
        <f t="shared" ref="J57:O57" si="75">J56/J54</f>
        <v>0.77974748118862391</v>
      </c>
      <c r="K57" s="29">
        <f t="shared" si="75"/>
        <v>0.8177215189873418</v>
      </c>
      <c r="L57" s="29">
        <f t="shared" si="75"/>
        <v>0.77675556073133811</v>
      </c>
      <c r="M57" s="185">
        <f t="shared" si="75"/>
        <v>0.78008512833741772</v>
      </c>
      <c r="N57" s="187">
        <f t="shared" si="75"/>
        <v>0.81797872340425537</v>
      </c>
      <c r="O57" s="138">
        <f t="shared" si="75"/>
        <v>0.77520387661032975</v>
      </c>
      <c r="P57" s="43"/>
      <c r="Q57" s="43"/>
      <c r="R57" s="43"/>
      <c r="S57" s="43"/>
      <c r="T57" s="43"/>
      <c r="U57" s="43"/>
    </row>
    <row r="58" spans="1:21" x14ac:dyDescent="0.2">
      <c r="A58" s="32" t="s">
        <v>118</v>
      </c>
      <c r="B58" s="29"/>
      <c r="C58" s="29">
        <f t="shared" ref="C58:I59" si="76">(C53-B53)/B53</f>
        <v>5.9870550161812294E-2</v>
      </c>
      <c r="D58" s="29">
        <f t="shared" si="76"/>
        <v>1.1450381679389313E-3</v>
      </c>
      <c r="E58" s="29">
        <f t="shared" si="76"/>
        <v>1.3470580759944084E-2</v>
      </c>
      <c r="F58" s="29">
        <f t="shared" si="76"/>
        <v>0.13391849529780564</v>
      </c>
      <c r="G58" s="29">
        <f t="shared" si="76"/>
        <v>3.8703969921486231E-3</v>
      </c>
      <c r="H58" s="29">
        <f t="shared" si="76"/>
        <v>5.5078211059704778E-4</v>
      </c>
      <c r="I58" s="29">
        <f t="shared" si="76"/>
        <v>-9.7324672465044587E-2</v>
      </c>
      <c r="J58" s="29">
        <f t="shared" ref="J58:J59" si="77">(J53-I53)/I53</f>
        <v>2.9149896328820587E-2</v>
      </c>
      <c r="K58" s="29">
        <f t="shared" ref="K58:K59" si="78">(K53-J53)/J53</f>
        <v>0.25859208343209289</v>
      </c>
      <c r="L58" s="29">
        <f t="shared" ref="L58:L59" si="79">(L53-K53)/K53</f>
        <v>-0.12937853107344632</v>
      </c>
      <c r="M58" s="185"/>
      <c r="N58" s="187">
        <f t="shared" ref="N58:O59" si="80">(N53-M53)/M53</f>
        <v>0.26327167907758831</v>
      </c>
      <c r="O58" s="138">
        <f t="shared" si="80"/>
        <v>-0.13833428408442669</v>
      </c>
      <c r="P58" s="43"/>
      <c r="Q58" s="43"/>
      <c r="R58" s="43"/>
      <c r="S58" s="43"/>
      <c r="T58" s="43"/>
      <c r="U58" s="43"/>
    </row>
    <row r="59" spans="1:21" x14ac:dyDescent="0.2">
      <c r="A59" s="32" t="s">
        <v>119</v>
      </c>
      <c r="B59" s="29"/>
      <c r="C59" s="29">
        <f t="shared" si="76"/>
        <v>5.8006042296072508E-2</v>
      </c>
      <c r="D59" s="29">
        <f t="shared" si="76"/>
        <v>-2.3986293546544833E-2</v>
      </c>
      <c r="E59" s="29">
        <f t="shared" si="76"/>
        <v>7.0509069631363372E-2</v>
      </c>
      <c r="F59" s="29">
        <f t="shared" si="76"/>
        <v>0.16630226837933862</v>
      </c>
      <c r="G59" s="29">
        <f t="shared" si="76"/>
        <v>-2.4604569420035149E-2</v>
      </c>
      <c r="H59" s="29">
        <f t="shared" si="76"/>
        <v>2.5585585585585584E-2</v>
      </c>
      <c r="I59" s="29">
        <f t="shared" si="76"/>
        <v>-0.10248301710002343</v>
      </c>
      <c r="J59" s="29">
        <f t="shared" si="77"/>
        <v>2.3228500587237376E-2</v>
      </c>
      <c r="K59" s="29">
        <f t="shared" si="78"/>
        <v>0.20902946052799387</v>
      </c>
      <c r="L59" s="29">
        <f t="shared" si="79"/>
        <v>-9.4198312236286913E-2</v>
      </c>
      <c r="M59" s="185"/>
      <c r="N59" s="185">
        <f t="shared" si="80"/>
        <v>0.21243389655617181</v>
      </c>
      <c r="O59" s="29">
        <f t="shared" si="80"/>
        <v>-9.9893617021276596E-2</v>
      </c>
      <c r="P59" s="43"/>
      <c r="Q59" s="43"/>
      <c r="R59" s="43"/>
      <c r="S59" s="43"/>
      <c r="T59" s="43"/>
      <c r="U59" s="43"/>
    </row>
    <row r="60" spans="1:21" ht="15" x14ac:dyDescent="0.25">
      <c r="A60" s="57"/>
      <c r="B60" s="300" t="s">
        <v>161</v>
      </c>
      <c r="C60" s="300"/>
      <c r="D60" s="300"/>
      <c r="E60" s="300"/>
      <c r="F60" s="300"/>
      <c r="G60" s="300"/>
      <c r="H60" s="300"/>
      <c r="I60" s="300"/>
      <c r="J60" s="300"/>
      <c r="K60" s="300"/>
      <c r="L60" s="300"/>
      <c r="M60" s="300"/>
      <c r="N60" s="302"/>
      <c r="O60" s="274"/>
      <c r="P60" s="191"/>
      <c r="Q60" s="191"/>
      <c r="R60" s="191"/>
      <c r="S60" s="191"/>
      <c r="T60" s="184"/>
      <c r="U60" s="183"/>
    </row>
    <row r="61" spans="1:21" x14ac:dyDescent="0.2">
      <c r="A61" s="32" t="s">
        <v>99</v>
      </c>
      <c r="B61" s="24">
        <v>5951</v>
      </c>
      <c r="C61" s="24">
        <v>6128</v>
      </c>
      <c r="D61" s="24">
        <v>6507</v>
      </c>
      <c r="E61" s="24">
        <v>6689</v>
      </c>
      <c r="F61" s="24">
        <v>6581</v>
      </c>
      <c r="G61" s="24">
        <v>6653</v>
      </c>
      <c r="H61" s="24">
        <v>6345</v>
      </c>
      <c r="I61" s="24">
        <v>6720</v>
      </c>
      <c r="J61" s="24">
        <v>7055</v>
      </c>
      <c r="K61" s="186">
        <v>6442</v>
      </c>
      <c r="L61" s="186">
        <v>6883</v>
      </c>
      <c r="M61" s="186">
        <v>6964</v>
      </c>
      <c r="N61" s="186">
        <v>6365</v>
      </c>
      <c r="O61" s="24">
        <v>6765</v>
      </c>
      <c r="Q61" s="43"/>
      <c r="R61" s="43"/>
      <c r="S61" s="43"/>
      <c r="T61" s="43"/>
      <c r="U61" s="43"/>
    </row>
    <row r="62" spans="1:21" x14ac:dyDescent="0.2">
      <c r="A62" s="32" t="s">
        <v>100</v>
      </c>
      <c r="B62" s="24">
        <v>5130</v>
      </c>
      <c r="C62" s="24">
        <v>5336</v>
      </c>
      <c r="D62" s="24">
        <v>5785</v>
      </c>
      <c r="E62" s="24">
        <v>5796</v>
      </c>
      <c r="F62" s="24">
        <v>5672</v>
      </c>
      <c r="G62" s="24">
        <v>5743</v>
      </c>
      <c r="H62" s="24">
        <v>5511</v>
      </c>
      <c r="I62" s="24">
        <v>5747</v>
      </c>
      <c r="J62" s="186">
        <v>6182</v>
      </c>
      <c r="K62" s="186">
        <v>5594</v>
      </c>
      <c r="L62" s="186">
        <v>5915</v>
      </c>
      <c r="M62" s="186">
        <v>6116</v>
      </c>
      <c r="N62" s="186">
        <v>5527</v>
      </c>
      <c r="O62" s="24">
        <v>5828</v>
      </c>
      <c r="Q62" s="43"/>
      <c r="R62" s="43"/>
      <c r="S62" s="43"/>
      <c r="T62" s="43"/>
      <c r="U62" s="43"/>
    </row>
    <row r="63" spans="1:21" x14ac:dyDescent="0.2">
      <c r="A63" s="32" t="s">
        <v>60</v>
      </c>
      <c r="B63" s="29">
        <f t="shared" ref="B63:G63" si="81">B62/B61</f>
        <v>0.86203999327844061</v>
      </c>
      <c r="C63" s="29">
        <f t="shared" si="81"/>
        <v>0.87075718015665793</v>
      </c>
      <c r="D63" s="29">
        <f t="shared" si="81"/>
        <v>0.88904256954049488</v>
      </c>
      <c r="E63" s="29">
        <f t="shared" si="81"/>
        <v>0.86649723426521152</v>
      </c>
      <c r="F63" s="29">
        <f t="shared" si="81"/>
        <v>0.86187509497036929</v>
      </c>
      <c r="G63" s="29">
        <f t="shared" si="81"/>
        <v>0.86321960018036981</v>
      </c>
      <c r="H63" s="29">
        <f t="shared" ref="H63" si="82">H62/H61</f>
        <v>0.86855791962174944</v>
      </c>
      <c r="I63" s="29">
        <f>I62/I61</f>
        <v>0.85520833333333335</v>
      </c>
      <c r="J63" s="187">
        <f>J62/J61</f>
        <v>0.87625797306874553</v>
      </c>
      <c r="K63" s="185">
        <f t="shared" ref="K63:L63" si="83">K62/K61</f>
        <v>0.86836386215461037</v>
      </c>
      <c r="L63" s="185">
        <f t="shared" si="83"/>
        <v>0.85936364957140776</v>
      </c>
      <c r="M63" s="187">
        <f t="shared" ref="M63:O63" si="84">M62/M61</f>
        <v>0.87823090178058583</v>
      </c>
      <c r="N63" s="187">
        <f t="shared" si="84"/>
        <v>0.86834249803613517</v>
      </c>
      <c r="O63" s="138">
        <f t="shared" si="84"/>
        <v>0.86149297856614926</v>
      </c>
      <c r="P63" s="43"/>
      <c r="Q63" s="43"/>
      <c r="R63" s="43"/>
      <c r="S63" s="43"/>
      <c r="T63" s="43"/>
      <c r="U63" s="43"/>
    </row>
    <row r="64" spans="1:21" s="3" customFormat="1" x14ac:dyDescent="0.2">
      <c r="A64" s="32" t="s">
        <v>127</v>
      </c>
      <c r="B64" s="24">
        <v>3667</v>
      </c>
      <c r="C64" s="24">
        <v>3724</v>
      </c>
      <c r="D64" s="24">
        <v>3954</v>
      </c>
      <c r="E64" s="24">
        <v>3990</v>
      </c>
      <c r="F64" s="24">
        <v>4081</v>
      </c>
      <c r="G64" s="24">
        <v>4024</v>
      </c>
      <c r="H64" s="24">
        <v>3884</v>
      </c>
      <c r="I64" s="186">
        <v>3810</v>
      </c>
      <c r="J64" s="186">
        <v>4179</v>
      </c>
      <c r="K64" s="186">
        <v>3511</v>
      </c>
      <c r="L64" s="186">
        <v>3885</v>
      </c>
      <c r="M64" s="186">
        <v>4136</v>
      </c>
      <c r="N64" s="186">
        <v>3463</v>
      </c>
      <c r="O64" s="24">
        <v>3838</v>
      </c>
      <c r="Q64" s="192"/>
      <c r="R64" s="192"/>
      <c r="S64" s="192"/>
      <c r="T64" s="192"/>
      <c r="U64" s="192"/>
    </row>
    <row r="65" spans="1:21" x14ac:dyDescent="0.2">
      <c r="A65" s="32" t="s">
        <v>61</v>
      </c>
      <c r="B65" s="29">
        <f t="shared" ref="B65:G65" si="85">B64/B62</f>
        <v>0.71481481481481479</v>
      </c>
      <c r="C65" s="29">
        <f t="shared" si="85"/>
        <v>0.69790104947526233</v>
      </c>
      <c r="D65" s="29">
        <f t="shared" si="85"/>
        <v>0.6834917891097666</v>
      </c>
      <c r="E65" s="29">
        <f t="shared" si="85"/>
        <v>0.68840579710144922</v>
      </c>
      <c r="F65" s="29">
        <f t="shared" si="85"/>
        <v>0.71949929478138219</v>
      </c>
      <c r="G65" s="29">
        <f t="shared" si="85"/>
        <v>0.70067908758488595</v>
      </c>
      <c r="H65" s="29">
        <f t="shared" ref="H65" si="86">H64/H62</f>
        <v>0.70477227363454908</v>
      </c>
      <c r="I65" s="29">
        <f t="shared" ref="I65:O65" si="87">I64/I62</f>
        <v>0.66295458500087001</v>
      </c>
      <c r="J65" s="29">
        <f t="shared" si="87"/>
        <v>0.67599482368165642</v>
      </c>
      <c r="K65" s="29">
        <f t="shared" si="87"/>
        <v>0.62763675366464067</v>
      </c>
      <c r="L65" s="29">
        <f t="shared" si="87"/>
        <v>0.65680473372781067</v>
      </c>
      <c r="M65" s="185">
        <f t="shared" si="87"/>
        <v>0.67625899280575541</v>
      </c>
      <c r="N65" s="185">
        <f t="shared" si="87"/>
        <v>0.6265605210783427</v>
      </c>
      <c r="O65" s="29">
        <f t="shared" si="87"/>
        <v>0.65854495538778313</v>
      </c>
      <c r="P65" s="43"/>
      <c r="Q65" s="43"/>
      <c r="R65" s="43"/>
      <c r="S65" s="43"/>
      <c r="T65" s="43"/>
      <c r="U65" s="43"/>
    </row>
    <row r="66" spans="1:21" x14ac:dyDescent="0.2">
      <c r="A66" s="32" t="s">
        <v>118</v>
      </c>
      <c r="B66" s="29"/>
      <c r="C66" s="29">
        <f t="shared" ref="C66:H67" si="88">(C61-B61)/B61</f>
        <v>2.9742900352881869E-2</v>
      </c>
      <c r="D66" s="29">
        <f t="shared" si="88"/>
        <v>6.1847258485639683E-2</v>
      </c>
      <c r="E66" s="29">
        <f t="shared" si="88"/>
        <v>2.7969878592285231E-2</v>
      </c>
      <c r="F66" s="29">
        <f t="shared" si="88"/>
        <v>-1.6145911197488413E-2</v>
      </c>
      <c r="G66" s="29">
        <f t="shared" si="88"/>
        <v>1.0940586537000457E-2</v>
      </c>
      <c r="H66" s="29">
        <f t="shared" si="88"/>
        <v>-4.6294904554336387E-2</v>
      </c>
      <c r="I66" s="29">
        <f t="shared" ref="I66:I67" si="89">(I61-H61)/H61</f>
        <v>5.9101654846335699E-2</v>
      </c>
      <c r="J66" s="29">
        <f t="shared" ref="J66:J67" si="90">(J61-I61)/I61</f>
        <v>4.9851190476190479E-2</v>
      </c>
      <c r="K66" s="29">
        <f t="shared" ref="K66:K67" si="91">(K61-J61)/J61</f>
        <v>-8.6888731396172925E-2</v>
      </c>
      <c r="L66" s="29">
        <f t="shared" ref="L66:L67" si="92">(L61-K61)/K61</f>
        <v>6.8457000931387763E-2</v>
      </c>
      <c r="M66" s="185"/>
      <c r="N66" s="185">
        <f t="shared" ref="N66:O67" si="93">(N61-M61)/M61</f>
        <v>-8.6013785180930502E-2</v>
      </c>
      <c r="O66" s="29">
        <f t="shared" si="93"/>
        <v>6.2843676355066769E-2</v>
      </c>
      <c r="P66" s="43"/>
      <c r="Q66" s="43"/>
      <c r="R66" s="43"/>
      <c r="S66" s="43"/>
      <c r="T66" s="43"/>
      <c r="U66" s="43"/>
    </row>
    <row r="67" spans="1:21" x14ac:dyDescent="0.2">
      <c r="A67" s="32" t="s">
        <v>119</v>
      </c>
      <c r="B67" s="29"/>
      <c r="C67" s="29">
        <f t="shared" si="88"/>
        <v>4.0155945419103313E-2</v>
      </c>
      <c r="D67" s="29">
        <f t="shared" si="88"/>
        <v>8.4145427286356822E-2</v>
      </c>
      <c r="E67" s="29">
        <f t="shared" si="88"/>
        <v>1.9014693171996544E-3</v>
      </c>
      <c r="F67" s="29">
        <f t="shared" si="88"/>
        <v>-2.139406487232574E-2</v>
      </c>
      <c r="G67" s="29">
        <f t="shared" si="88"/>
        <v>1.2517630465444287E-2</v>
      </c>
      <c r="H67" s="29">
        <f t="shared" si="88"/>
        <v>-4.039700504962563E-2</v>
      </c>
      <c r="I67" s="29">
        <f t="shared" si="89"/>
        <v>4.2823444021048811E-2</v>
      </c>
      <c r="J67" s="29">
        <f t="shared" si="90"/>
        <v>7.5691665216634771E-2</v>
      </c>
      <c r="K67" s="29">
        <f t="shared" si="91"/>
        <v>-9.5114849563248144E-2</v>
      </c>
      <c r="L67" s="29">
        <f t="shared" si="92"/>
        <v>5.7382910260993923E-2</v>
      </c>
      <c r="M67" s="185"/>
      <c r="N67" s="185">
        <f t="shared" si="93"/>
        <v>-9.6304774362328316E-2</v>
      </c>
      <c r="O67" s="29">
        <f t="shared" si="93"/>
        <v>5.4459924009408356E-2</v>
      </c>
      <c r="P67" s="43"/>
      <c r="Q67" s="43"/>
      <c r="R67" s="43"/>
      <c r="S67" s="43"/>
      <c r="T67" s="43"/>
      <c r="U67" s="43"/>
    </row>
    <row r="68" spans="1:21" ht="15" x14ac:dyDescent="0.25">
      <c r="A68" s="57"/>
      <c r="B68" s="300" t="s">
        <v>46</v>
      </c>
      <c r="C68" s="300"/>
      <c r="D68" s="300"/>
      <c r="E68" s="300"/>
      <c r="F68" s="300"/>
      <c r="G68" s="300"/>
      <c r="H68" s="300"/>
      <c r="I68" s="300"/>
      <c r="J68" s="300"/>
      <c r="K68" s="300"/>
      <c r="L68" s="300"/>
      <c r="M68" s="300"/>
      <c r="N68" s="302"/>
      <c r="O68" s="274"/>
      <c r="P68" s="191"/>
      <c r="Q68" s="191"/>
      <c r="R68" s="191"/>
      <c r="S68" s="191"/>
      <c r="T68" s="184"/>
      <c r="U68" s="183"/>
    </row>
    <row r="69" spans="1:21" x14ac:dyDescent="0.2">
      <c r="A69" s="32" t="s">
        <v>99</v>
      </c>
      <c r="B69" s="24">
        <v>1926</v>
      </c>
      <c r="C69" s="24">
        <v>2217</v>
      </c>
      <c r="D69" s="24">
        <v>2172</v>
      </c>
      <c r="E69" s="24">
        <v>2344</v>
      </c>
      <c r="F69" s="24">
        <v>2620</v>
      </c>
      <c r="G69" s="24">
        <v>2584</v>
      </c>
      <c r="H69" s="24">
        <v>2550</v>
      </c>
      <c r="I69" s="24">
        <v>2435</v>
      </c>
      <c r="J69" s="24">
        <v>2362</v>
      </c>
      <c r="K69" s="186">
        <v>2441</v>
      </c>
      <c r="L69" s="186">
        <v>2535</v>
      </c>
      <c r="M69" s="186">
        <v>2233</v>
      </c>
      <c r="N69" s="186">
        <v>2287</v>
      </c>
      <c r="O69" s="24">
        <v>2369</v>
      </c>
    </row>
    <row r="70" spans="1:21" x14ac:dyDescent="0.2">
      <c r="A70" s="32" t="s">
        <v>100</v>
      </c>
      <c r="B70" s="24">
        <v>1584</v>
      </c>
      <c r="C70" s="24">
        <v>1833</v>
      </c>
      <c r="D70" s="24">
        <v>1747</v>
      </c>
      <c r="E70" s="24">
        <v>1707</v>
      </c>
      <c r="F70" s="24">
        <v>1989</v>
      </c>
      <c r="G70" s="24">
        <v>1981</v>
      </c>
      <c r="H70" s="24">
        <v>1967</v>
      </c>
      <c r="I70" s="24">
        <v>1985</v>
      </c>
      <c r="J70" s="186">
        <v>1934</v>
      </c>
      <c r="K70" s="186">
        <v>1991</v>
      </c>
      <c r="L70" s="186">
        <v>1981</v>
      </c>
      <c r="M70" s="186">
        <v>1830</v>
      </c>
      <c r="N70" s="186">
        <v>1859</v>
      </c>
      <c r="O70" s="24">
        <v>1843</v>
      </c>
    </row>
    <row r="71" spans="1:21" x14ac:dyDescent="0.2">
      <c r="A71" s="32" t="s">
        <v>60</v>
      </c>
      <c r="B71" s="29">
        <f t="shared" ref="B71:G71" si="94">B70/B69</f>
        <v>0.82242990654205606</v>
      </c>
      <c r="C71" s="29">
        <f t="shared" si="94"/>
        <v>0.82679296346414077</v>
      </c>
      <c r="D71" s="29">
        <f t="shared" si="94"/>
        <v>0.80432780847145491</v>
      </c>
      <c r="E71" s="29">
        <f t="shared" si="94"/>
        <v>0.72824232081911267</v>
      </c>
      <c r="F71" s="29">
        <f t="shared" si="94"/>
        <v>0.75916030534351142</v>
      </c>
      <c r="G71" s="29">
        <f t="shared" si="94"/>
        <v>0.76664086687306499</v>
      </c>
      <c r="H71" s="29">
        <f t="shared" ref="H71" si="95">H70/H69</f>
        <v>0.77137254901960783</v>
      </c>
      <c r="I71" s="29">
        <f>I70/I69</f>
        <v>0.8151950718685832</v>
      </c>
      <c r="J71" s="187">
        <f>J70/J69</f>
        <v>0.8187976291278577</v>
      </c>
      <c r="K71" s="185">
        <f t="shared" ref="K71:L71" si="96">K70/K69</f>
        <v>0.81564932404752155</v>
      </c>
      <c r="L71" s="185">
        <f t="shared" si="96"/>
        <v>0.78145956607495071</v>
      </c>
      <c r="M71" s="187">
        <f t="shared" ref="M71:O71" si="97">M70/M69</f>
        <v>0.81952530228392295</v>
      </c>
      <c r="N71" s="187">
        <f t="shared" si="97"/>
        <v>0.81285526891123738</v>
      </c>
      <c r="O71" s="138">
        <f t="shared" si="97"/>
        <v>0.77796538623891942</v>
      </c>
    </row>
    <row r="72" spans="1:21" x14ac:dyDescent="0.2">
      <c r="A72" s="32" t="s">
        <v>127</v>
      </c>
      <c r="B72" s="24">
        <v>952</v>
      </c>
      <c r="C72" s="24">
        <v>1156</v>
      </c>
      <c r="D72" s="24">
        <v>1038</v>
      </c>
      <c r="E72" s="24">
        <v>1093</v>
      </c>
      <c r="F72" s="24">
        <v>1554</v>
      </c>
      <c r="G72" s="24">
        <v>1516</v>
      </c>
      <c r="H72" s="24">
        <v>1538</v>
      </c>
      <c r="I72" s="24">
        <v>1466</v>
      </c>
      <c r="J72" s="186">
        <v>1466</v>
      </c>
      <c r="K72" s="186">
        <v>1463</v>
      </c>
      <c r="L72" s="186">
        <v>1476</v>
      </c>
      <c r="M72" s="186">
        <v>1395</v>
      </c>
      <c r="N72" s="186">
        <v>1373</v>
      </c>
      <c r="O72" s="24">
        <v>1384</v>
      </c>
    </row>
    <row r="73" spans="1:21" x14ac:dyDescent="0.2">
      <c r="A73" s="32" t="s">
        <v>61</v>
      </c>
      <c r="B73" s="29">
        <f t="shared" ref="B73:G73" si="98">B72/B70</f>
        <v>0.60101010101010099</v>
      </c>
      <c r="C73" s="29">
        <f t="shared" si="98"/>
        <v>0.63066012002182215</v>
      </c>
      <c r="D73" s="29">
        <f t="shared" si="98"/>
        <v>0.59416141957641666</v>
      </c>
      <c r="E73" s="29">
        <f t="shared" si="98"/>
        <v>0.64030462800234333</v>
      </c>
      <c r="F73" s="29">
        <f t="shared" si="98"/>
        <v>0.78129713423831071</v>
      </c>
      <c r="G73" s="29">
        <f t="shared" si="98"/>
        <v>0.76527006562342248</v>
      </c>
      <c r="H73" s="29">
        <f t="shared" ref="H73:O73" si="99">H72/H70</f>
        <v>0.78190137264870363</v>
      </c>
      <c r="I73" s="29">
        <f t="shared" si="99"/>
        <v>0.73853904282115868</v>
      </c>
      <c r="J73" s="29">
        <f t="shared" si="99"/>
        <v>0.7580144777662875</v>
      </c>
      <c r="K73" s="29">
        <f t="shared" si="99"/>
        <v>0.73480662983425415</v>
      </c>
      <c r="L73" s="29">
        <f t="shared" si="99"/>
        <v>0.74507824331145889</v>
      </c>
      <c r="M73" s="185">
        <f t="shared" si="99"/>
        <v>0.76229508196721307</v>
      </c>
      <c r="N73" s="185">
        <f t="shared" si="99"/>
        <v>0.73856912318450785</v>
      </c>
      <c r="O73" s="29">
        <f t="shared" si="99"/>
        <v>0.75094953879544224</v>
      </c>
    </row>
    <row r="74" spans="1:21" x14ac:dyDescent="0.2">
      <c r="A74" s="32" t="s">
        <v>118</v>
      </c>
      <c r="B74" s="29"/>
      <c r="C74" s="29">
        <f>(C69-B69)/B69</f>
        <v>0.15109034267912771</v>
      </c>
      <c r="D74" s="29">
        <f t="shared" ref="D74:H75" si="100">(D69-C69)/C69</f>
        <v>-2.0297699594046009E-2</v>
      </c>
      <c r="E74" s="29">
        <f t="shared" si="100"/>
        <v>7.918968692449356E-2</v>
      </c>
      <c r="F74" s="29">
        <f t="shared" si="100"/>
        <v>0.11774744027303755</v>
      </c>
      <c r="G74" s="29">
        <f t="shared" si="100"/>
        <v>-1.3740458015267175E-2</v>
      </c>
      <c r="H74" s="29">
        <f t="shared" si="100"/>
        <v>-1.3157894736842105E-2</v>
      </c>
      <c r="I74" s="29">
        <f t="shared" ref="I74:I75" si="101">(I69-H69)/H69</f>
        <v>-4.5098039215686274E-2</v>
      </c>
      <c r="J74" s="29">
        <f t="shared" ref="J74:J75" si="102">(J69-I69)/I69</f>
        <v>-2.997946611909651E-2</v>
      </c>
      <c r="K74" s="29">
        <f t="shared" ref="K74:K75" si="103">(K69-J69)/J69</f>
        <v>3.3446232006773921E-2</v>
      </c>
      <c r="L74" s="29">
        <f t="shared" ref="L74:L75" si="104">(L69-K69)/K69</f>
        <v>3.8508807865628839E-2</v>
      </c>
      <c r="M74" s="185"/>
      <c r="N74" s="185">
        <f t="shared" ref="N74:O75" si="105">(N69-M69)/M69</f>
        <v>2.4182713837886251E-2</v>
      </c>
      <c r="O74" s="29">
        <f t="shared" si="105"/>
        <v>3.5854831657192832E-2</v>
      </c>
    </row>
    <row r="75" spans="1:21" x14ac:dyDescent="0.2">
      <c r="A75" s="32" t="s">
        <v>119</v>
      </c>
      <c r="B75" s="29"/>
      <c r="C75" s="29">
        <f>(C70-B70)/B70</f>
        <v>0.1571969696969697</v>
      </c>
      <c r="D75" s="29">
        <f t="shared" si="100"/>
        <v>-4.6917621385706494E-2</v>
      </c>
      <c r="E75" s="29">
        <f t="shared" si="100"/>
        <v>-2.2896393817973669E-2</v>
      </c>
      <c r="F75" s="29">
        <f t="shared" si="100"/>
        <v>0.16520210896309315</v>
      </c>
      <c r="G75" s="29">
        <f t="shared" si="100"/>
        <v>-4.0221216691804923E-3</v>
      </c>
      <c r="H75" s="29">
        <f t="shared" si="100"/>
        <v>-7.0671378091872791E-3</v>
      </c>
      <c r="I75" s="29">
        <f t="shared" si="101"/>
        <v>9.1509913573970519E-3</v>
      </c>
      <c r="J75" s="29">
        <f t="shared" si="102"/>
        <v>-2.5692695214105794E-2</v>
      </c>
      <c r="K75" s="29">
        <f t="shared" si="103"/>
        <v>2.9472595656670115E-2</v>
      </c>
      <c r="L75" s="29">
        <f t="shared" si="104"/>
        <v>-5.0226017076845809E-3</v>
      </c>
      <c r="M75" s="185"/>
      <c r="N75" s="29">
        <f t="shared" si="105"/>
        <v>1.5846994535519125E-2</v>
      </c>
      <c r="O75" s="29">
        <f t="shared" si="105"/>
        <v>-8.6067778375470676E-3</v>
      </c>
    </row>
    <row r="76" spans="1:21" x14ac:dyDescent="0.2">
      <c r="B76" s="153"/>
      <c r="E76"/>
      <c r="F76"/>
      <c r="G76"/>
      <c r="H76" s="292"/>
      <c r="I76" s="292"/>
      <c r="J76" s="293"/>
      <c r="K76" s="293"/>
      <c r="L76" s="293"/>
      <c r="M76" s="293"/>
      <c r="N76" s="293"/>
    </row>
    <row r="77" spans="1:21" ht="13.5" x14ac:dyDescent="0.2">
      <c r="B77" s="153" t="s">
        <v>191</v>
      </c>
      <c r="E77"/>
      <c r="F77"/>
      <c r="G77"/>
      <c r="H77" s="42"/>
      <c r="I77" s="42"/>
      <c r="J77" s="42"/>
      <c r="K77" s="294"/>
      <c r="L77" s="294"/>
      <c r="M77" s="42"/>
      <c r="N77" s="294"/>
    </row>
    <row r="78" spans="1:21" ht="13.5" x14ac:dyDescent="0.2">
      <c r="B78" s="153" t="s">
        <v>192</v>
      </c>
      <c r="H78" s="42"/>
      <c r="I78" s="42"/>
      <c r="J78" s="42"/>
      <c r="K78" s="42"/>
      <c r="L78" s="42"/>
      <c r="M78" s="42"/>
      <c r="N78" s="42"/>
    </row>
    <row r="79" spans="1:21" ht="13.5" x14ac:dyDescent="0.2">
      <c r="B79" s="153" t="s">
        <v>193</v>
      </c>
      <c r="H79" s="42"/>
      <c r="I79" s="42"/>
      <c r="J79" s="295"/>
      <c r="K79" s="295"/>
      <c r="L79" s="295"/>
      <c r="M79" s="295"/>
      <c r="N79" s="295"/>
    </row>
    <row r="80" spans="1:21" ht="13.5" x14ac:dyDescent="0.2">
      <c r="B80" s="153" t="s">
        <v>194</v>
      </c>
      <c r="H80" s="42"/>
      <c r="I80" s="42"/>
      <c r="J80" s="42"/>
      <c r="K80" s="294"/>
      <c r="L80" s="294"/>
      <c r="M80" s="296"/>
      <c r="N80" s="294"/>
    </row>
    <row r="81" spans="2:14" ht="13.5" x14ac:dyDescent="0.2">
      <c r="B81" s="153" t="s">
        <v>228</v>
      </c>
      <c r="H81" s="297"/>
      <c r="I81" s="42"/>
      <c r="J81" s="42"/>
      <c r="K81" s="42"/>
      <c r="L81" s="42"/>
      <c r="M81" s="42"/>
      <c r="N81" s="42"/>
    </row>
    <row r="82" spans="2:14" ht="13.5" x14ac:dyDescent="0.2">
      <c r="B82" s="153" t="s">
        <v>229</v>
      </c>
      <c r="H82" s="7"/>
      <c r="I82" s="7"/>
      <c r="J82" s="7"/>
      <c r="K82" s="7"/>
      <c r="L82" s="7"/>
      <c r="M82" s="7"/>
      <c r="N82" s="7"/>
    </row>
    <row r="83" spans="2:14" ht="15" x14ac:dyDescent="0.2">
      <c r="B83" s="264"/>
    </row>
    <row r="84" spans="2:14" ht="15" x14ac:dyDescent="0.2">
      <c r="B84" s="264"/>
    </row>
  </sheetData>
  <mergeCells count="9">
    <mergeCell ref="B44:N44"/>
    <mergeCell ref="B52:N52"/>
    <mergeCell ref="B60:N60"/>
    <mergeCell ref="B68:N68"/>
    <mergeCell ref="B4:N4"/>
    <mergeCell ref="B12:N12"/>
    <mergeCell ref="B20:N20"/>
    <mergeCell ref="B28:N28"/>
    <mergeCell ref="B36:N36"/>
  </mergeCells>
  <phoneticPr fontId="5" type="noConversion"/>
  <hyperlinks>
    <hyperlink ref="A1" location="Contents!A1" display="&lt;Back to contents&gt;" xr:uid="{00000000-0004-0000-0100-000000000000}"/>
  </hyperlinks>
  <pageMargins left="0.39370078740157483" right="0.39370078740157483" top="0.39370078740157483" bottom="0.11811023622047245" header="0" footer="0"/>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Q58"/>
  <sheetViews>
    <sheetView showGridLines="0" zoomScaleNormal="100" workbookViewId="0">
      <pane xSplit="1" ySplit="4" topLeftCell="B12" activePane="bottomRight" state="frozen"/>
      <selection activeCell="A24" sqref="A24"/>
      <selection pane="topRight" activeCell="A24" sqref="A24"/>
      <selection pane="bottomLeft" activeCell="A24" sqref="A24"/>
      <selection pane="bottomRight" sqref="A1:K46"/>
    </sheetView>
  </sheetViews>
  <sheetFormatPr defaultColWidth="14.140625" defaultRowHeight="12.75" x14ac:dyDescent="0.2"/>
  <cols>
    <col min="1" max="1" width="15.85546875" style="1" customWidth="1"/>
    <col min="2" max="2" width="16.5703125" style="2" customWidth="1"/>
    <col min="3" max="3" width="16.140625" style="2" customWidth="1"/>
    <col min="4" max="10" width="16.5703125" style="2" customWidth="1"/>
    <col min="11" max="11" width="18.85546875" style="2" customWidth="1"/>
    <col min="12" max="12" width="10.42578125" style="2" customWidth="1"/>
    <col min="13" max="13" width="9.42578125" customWidth="1"/>
  </cols>
  <sheetData>
    <row r="1" spans="1:12" x14ac:dyDescent="0.2">
      <c r="A1" s="10" t="s">
        <v>56</v>
      </c>
      <c r="B1" s="11"/>
      <c r="C1" s="11"/>
    </row>
    <row r="2" spans="1:12" ht="18.75" x14ac:dyDescent="0.3">
      <c r="A2" s="13" t="s">
        <v>203</v>
      </c>
      <c r="B2"/>
      <c r="C2"/>
      <c r="D2"/>
      <c r="E2"/>
      <c r="F2"/>
      <c r="G2"/>
      <c r="H2"/>
      <c r="I2"/>
    </row>
    <row r="3" spans="1:12" ht="15" x14ac:dyDescent="0.25">
      <c r="A3" s="14"/>
      <c r="B3" s="305" t="s">
        <v>113</v>
      </c>
      <c r="C3" s="305"/>
      <c r="D3" s="305" t="s">
        <v>107</v>
      </c>
      <c r="E3" s="305"/>
      <c r="F3" s="305"/>
      <c r="G3" s="305"/>
      <c r="H3" s="305" t="s">
        <v>54</v>
      </c>
      <c r="I3" s="305"/>
      <c r="J3" s="305" t="s">
        <v>111</v>
      </c>
      <c r="K3" s="306"/>
      <c r="L3" s="189"/>
    </row>
    <row r="4" spans="1:12" ht="30" x14ac:dyDescent="0.2">
      <c r="A4" s="26"/>
      <c r="B4" s="30" t="s">
        <v>66</v>
      </c>
      <c r="C4" s="30" t="s">
        <v>67</v>
      </c>
      <c r="D4" s="30" t="s">
        <v>121</v>
      </c>
      <c r="E4" s="30" t="s">
        <v>108</v>
      </c>
      <c r="F4" s="30" t="s">
        <v>109</v>
      </c>
      <c r="G4" s="30" t="s">
        <v>110</v>
      </c>
      <c r="H4" s="30" t="s">
        <v>68</v>
      </c>
      <c r="I4" s="30" t="s">
        <v>69</v>
      </c>
      <c r="J4" s="30" t="s">
        <v>111</v>
      </c>
      <c r="K4" s="142" t="s">
        <v>122</v>
      </c>
      <c r="L4" s="189"/>
    </row>
    <row r="5" spans="1:12" ht="15.75" x14ac:dyDescent="0.25">
      <c r="A5" s="56"/>
      <c r="B5" s="303" t="s">
        <v>59</v>
      </c>
      <c r="C5" s="300"/>
      <c r="D5" s="300"/>
      <c r="E5" s="300"/>
      <c r="F5" s="300"/>
      <c r="G5" s="300"/>
      <c r="H5" s="300"/>
      <c r="I5" s="300"/>
      <c r="J5" s="300"/>
      <c r="K5" s="300"/>
      <c r="L5" s="189"/>
    </row>
    <row r="6" spans="1:12" x14ac:dyDescent="0.2">
      <c r="A6" s="32" t="s">
        <v>99</v>
      </c>
      <c r="B6" s="111">
        <v>218034</v>
      </c>
      <c r="C6" s="111">
        <v>123949</v>
      </c>
      <c r="D6" s="111">
        <v>191815</v>
      </c>
      <c r="E6" s="111">
        <v>71607</v>
      </c>
      <c r="F6" s="111">
        <v>59103</v>
      </c>
      <c r="G6" s="111">
        <v>19458</v>
      </c>
      <c r="H6" s="111">
        <v>209524</v>
      </c>
      <c r="I6" s="111">
        <v>131543</v>
      </c>
      <c r="J6" s="111">
        <v>295221</v>
      </c>
      <c r="K6" s="111">
        <v>42801</v>
      </c>
      <c r="L6" s="194"/>
    </row>
    <row r="7" spans="1:12" s="5" customFormat="1" x14ac:dyDescent="0.2">
      <c r="A7" s="32" t="s">
        <v>100</v>
      </c>
      <c r="B7" s="111">
        <v>170376</v>
      </c>
      <c r="C7" s="111">
        <v>110286</v>
      </c>
      <c r="D7" s="111">
        <v>165944</v>
      </c>
      <c r="E7" s="111">
        <v>53679</v>
      </c>
      <c r="F7" s="111">
        <v>45175</v>
      </c>
      <c r="G7" s="111">
        <v>15864</v>
      </c>
      <c r="H7" s="111">
        <v>171345</v>
      </c>
      <c r="I7" s="111">
        <v>108642</v>
      </c>
      <c r="J7" s="111">
        <v>246017</v>
      </c>
      <c r="K7" s="111">
        <v>32381</v>
      </c>
      <c r="L7" s="194"/>
    </row>
    <row r="8" spans="1:12" s="5" customFormat="1" x14ac:dyDescent="0.2">
      <c r="A8" s="32" t="s">
        <v>60</v>
      </c>
      <c r="B8" s="112">
        <f>B7/B6</f>
        <v>0.78141941165139384</v>
      </c>
      <c r="C8" s="112">
        <f>C7/C6</f>
        <v>0.8897691792592114</v>
      </c>
      <c r="D8" s="112">
        <f t="shared" ref="D8:G8" si="0">D7/D6</f>
        <v>0.86512525089278736</v>
      </c>
      <c r="E8" s="112">
        <f t="shared" si="0"/>
        <v>0.74963341572751263</v>
      </c>
      <c r="F8" s="112">
        <f t="shared" si="0"/>
        <v>0.76434360353958342</v>
      </c>
      <c r="G8" s="112">
        <f t="shared" si="0"/>
        <v>0.81529448041936481</v>
      </c>
      <c r="H8" s="112">
        <f t="shared" ref="H8" si="1">H7/H6</f>
        <v>0.81778221110708083</v>
      </c>
      <c r="I8" s="112">
        <f t="shared" ref="I8" si="2">I7/I6</f>
        <v>0.82590483720152341</v>
      </c>
      <c r="J8" s="112">
        <f t="shared" ref="J8" si="3">J7/J6</f>
        <v>0.83333163968687862</v>
      </c>
      <c r="K8" s="112">
        <f t="shared" ref="K8" si="4">K7/K6</f>
        <v>0.75654774421158388</v>
      </c>
      <c r="L8" s="195"/>
    </row>
    <row r="9" spans="1:12" s="5" customFormat="1" x14ac:dyDescent="0.2">
      <c r="A9" s="32" t="s">
        <v>127</v>
      </c>
      <c r="B9" s="111">
        <v>121295</v>
      </c>
      <c r="C9" s="111">
        <v>78383</v>
      </c>
      <c r="D9" s="111">
        <v>112065</v>
      </c>
      <c r="E9" s="111">
        <v>41526</v>
      </c>
      <c r="F9" s="111">
        <v>34098</v>
      </c>
      <c r="G9" s="111">
        <v>11989</v>
      </c>
      <c r="H9" s="111">
        <v>120335</v>
      </c>
      <c r="I9" s="111">
        <v>78829</v>
      </c>
      <c r="J9" s="24">
        <v>177292</v>
      </c>
      <c r="K9" s="24">
        <v>20965</v>
      </c>
      <c r="L9" s="177"/>
    </row>
    <row r="10" spans="1:12" s="5" customFormat="1" x14ac:dyDescent="0.2">
      <c r="A10" s="32" t="s">
        <v>61</v>
      </c>
      <c r="B10" s="112">
        <f>B9/B7</f>
        <v>0.7119253885523783</v>
      </c>
      <c r="C10" s="112">
        <f>C9/C7</f>
        <v>0.71072484268175473</v>
      </c>
      <c r="D10" s="112">
        <f t="shared" ref="D10:G10" si="5">D9/D7</f>
        <v>0.67531817962686203</v>
      </c>
      <c r="E10" s="112">
        <f t="shared" si="5"/>
        <v>0.77359861398312191</v>
      </c>
      <c r="F10" s="112">
        <f t="shared" si="5"/>
        <v>0.75479800774764805</v>
      </c>
      <c r="G10" s="112">
        <f t="shared" si="5"/>
        <v>0.75573625819465451</v>
      </c>
      <c r="H10" s="112">
        <f t="shared" ref="H10" si="6">H9/H7</f>
        <v>0.70229653622807786</v>
      </c>
      <c r="I10" s="112">
        <f t="shared" ref="I10" si="7">I9/I7</f>
        <v>0.72558494873069346</v>
      </c>
      <c r="J10" s="112">
        <f t="shared" ref="J10" si="8">J9/J7</f>
        <v>0.72064938601803941</v>
      </c>
      <c r="K10" s="112">
        <f t="shared" ref="K10" si="9">K9/K7</f>
        <v>0.64744757728297453</v>
      </c>
      <c r="L10" s="195"/>
    </row>
    <row r="11" spans="1:12" s="5" customFormat="1" ht="15.75" x14ac:dyDescent="0.25">
      <c r="A11" s="56"/>
      <c r="B11" s="303" t="s">
        <v>163</v>
      </c>
      <c r="C11" s="300"/>
      <c r="D11" s="300"/>
      <c r="E11" s="300"/>
      <c r="F11" s="300"/>
      <c r="G11" s="300"/>
      <c r="H11" s="300"/>
      <c r="I11" s="300"/>
      <c r="J11" s="300"/>
      <c r="K11" s="300"/>
      <c r="L11" s="195"/>
    </row>
    <row r="12" spans="1:12" s="5" customFormat="1" x14ac:dyDescent="0.2">
      <c r="A12" s="32" t="s">
        <v>99</v>
      </c>
      <c r="B12" s="111">
        <v>74560</v>
      </c>
      <c r="C12" s="111">
        <v>36739</v>
      </c>
      <c r="D12" s="111">
        <v>66598</v>
      </c>
      <c r="E12" s="111">
        <v>22024</v>
      </c>
      <c r="F12" s="111">
        <v>17002</v>
      </c>
      <c r="G12" s="111">
        <v>5675</v>
      </c>
      <c r="H12" s="111">
        <v>67795</v>
      </c>
      <c r="I12" s="111">
        <v>43353</v>
      </c>
      <c r="J12" s="111">
        <v>84963</v>
      </c>
      <c r="K12" s="111">
        <v>9618</v>
      </c>
      <c r="L12" s="189"/>
    </row>
    <row r="13" spans="1:12" s="5" customFormat="1" x14ac:dyDescent="0.2">
      <c r="A13" s="32" t="s">
        <v>100</v>
      </c>
      <c r="B13" s="111">
        <v>62535</v>
      </c>
      <c r="C13" s="111">
        <v>33154</v>
      </c>
      <c r="D13" s="111">
        <v>59885</v>
      </c>
      <c r="E13" s="111">
        <v>17203</v>
      </c>
      <c r="F13" s="111">
        <v>13784</v>
      </c>
      <c r="G13" s="111">
        <v>4817</v>
      </c>
      <c r="H13" s="111">
        <v>58268</v>
      </c>
      <c r="I13" s="111">
        <v>37303</v>
      </c>
      <c r="J13" s="111">
        <v>80588</v>
      </c>
      <c r="K13" s="111">
        <v>10195</v>
      </c>
      <c r="L13" s="189"/>
    </row>
    <row r="14" spans="1:12" s="5" customFormat="1" x14ac:dyDescent="0.2">
      <c r="A14" s="32" t="s">
        <v>60</v>
      </c>
      <c r="B14" s="112">
        <f>B13/B12</f>
        <v>0.83872049356223177</v>
      </c>
      <c r="C14" s="155">
        <f>C13/C12</f>
        <v>0.90241977190451561</v>
      </c>
      <c r="D14" s="112">
        <f t="shared" ref="D14" si="10">D13/D12</f>
        <v>0.8992011772125289</v>
      </c>
      <c r="E14" s="112">
        <f t="shared" ref="E14" si="11">E13/E12</f>
        <v>0.78110243370868149</v>
      </c>
      <c r="F14" s="112">
        <f t="shared" ref="F14" si="12">F13/F12</f>
        <v>0.81072814962945539</v>
      </c>
      <c r="G14" s="112">
        <f t="shared" ref="G14" si="13">G13/G12</f>
        <v>0.84881057268722471</v>
      </c>
      <c r="H14" s="263">
        <f t="shared" ref="H14" si="14">H13/H12</f>
        <v>0.8594734124935467</v>
      </c>
      <c r="I14" s="263">
        <f t="shared" ref="I14" si="15">I13/I12</f>
        <v>0.8604479505455217</v>
      </c>
      <c r="J14" s="138">
        <f>J13/J12</f>
        <v>0.9485069971634712</v>
      </c>
      <c r="K14" s="138">
        <f t="shared" ref="K14" si="16">K13/K12</f>
        <v>1.0599916822624247</v>
      </c>
      <c r="L14" s="189"/>
    </row>
    <row r="15" spans="1:12" s="5" customFormat="1" x14ac:dyDescent="0.2">
      <c r="A15" s="32" t="s">
        <v>127</v>
      </c>
      <c r="B15" s="111">
        <v>34162</v>
      </c>
      <c r="C15" s="111">
        <v>19427</v>
      </c>
      <c r="D15" s="111">
        <v>30172</v>
      </c>
      <c r="E15" s="111">
        <v>11383</v>
      </c>
      <c r="F15" s="111">
        <v>8882</v>
      </c>
      <c r="G15" s="111">
        <v>3152</v>
      </c>
      <c r="H15" s="111">
        <v>31648</v>
      </c>
      <c r="I15" s="111">
        <v>21868</v>
      </c>
      <c r="J15" s="24">
        <v>46178</v>
      </c>
      <c r="K15" s="24">
        <v>6846</v>
      </c>
      <c r="L15" s="189"/>
    </row>
    <row r="16" spans="1:12" s="5" customFormat="1" x14ac:dyDescent="0.2">
      <c r="A16" s="32" t="s">
        <v>61</v>
      </c>
      <c r="B16" s="112">
        <f>B15/B13</f>
        <v>0.54628607979531463</v>
      </c>
      <c r="C16" s="155">
        <f>C15/C13</f>
        <v>0.58596247813235203</v>
      </c>
      <c r="D16" s="112">
        <f t="shared" ref="D16" si="17">D15/D13</f>
        <v>0.50383234532854637</v>
      </c>
      <c r="E16" s="112">
        <f t="shared" ref="E16" si="18">E15/E13</f>
        <v>0.66168691507295241</v>
      </c>
      <c r="F16" s="112">
        <f t="shared" ref="F16" si="19">F15/F13</f>
        <v>0.64437028438769584</v>
      </c>
      <c r="G16" s="112">
        <f t="shared" ref="G16" si="20">G15/G13</f>
        <v>0.65434917998754416</v>
      </c>
      <c r="H16" s="112">
        <f t="shared" ref="H16" si="21">H15/H13</f>
        <v>0.54314546577881517</v>
      </c>
      <c r="I16" s="112">
        <f t="shared" ref="I16" si="22">I15/I13</f>
        <v>0.58622630887596172</v>
      </c>
      <c r="J16" s="112">
        <f t="shared" ref="J16" si="23">J15/J13</f>
        <v>0.57301335186380109</v>
      </c>
      <c r="K16" s="112">
        <f t="shared" ref="K16" si="24">K15/K13</f>
        <v>0.67150564001961743</v>
      </c>
      <c r="L16" s="189"/>
    </row>
    <row r="17" spans="1:17" s="5" customFormat="1" ht="15.75" x14ac:dyDescent="0.25">
      <c r="A17" s="56"/>
      <c r="B17" s="303" t="s">
        <v>62</v>
      </c>
      <c r="C17" s="300"/>
      <c r="D17" s="300"/>
      <c r="E17" s="300"/>
      <c r="F17" s="300"/>
      <c r="G17" s="300"/>
      <c r="H17" s="300"/>
      <c r="I17" s="300"/>
      <c r="J17" s="300"/>
      <c r="K17" s="300"/>
      <c r="L17" s="189"/>
    </row>
    <row r="18" spans="1:17" s="5" customFormat="1" x14ac:dyDescent="0.2">
      <c r="A18" s="32" t="s">
        <v>99</v>
      </c>
      <c r="B18" s="111">
        <v>45747</v>
      </c>
      <c r="C18" s="111">
        <v>40479</v>
      </c>
      <c r="D18" s="111">
        <v>49826</v>
      </c>
      <c r="E18" s="111">
        <v>19751</v>
      </c>
      <c r="F18" s="111">
        <v>12940</v>
      </c>
      <c r="G18" s="111">
        <v>3709</v>
      </c>
      <c r="H18" s="111">
        <v>51270</v>
      </c>
      <c r="I18" s="111">
        <v>34566</v>
      </c>
      <c r="J18" s="111">
        <v>75422</v>
      </c>
      <c r="K18" s="111">
        <v>9378</v>
      </c>
      <c r="L18" s="189"/>
    </row>
    <row r="19" spans="1:17" s="5" customFormat="1" x14ac:dyDescent="0.2">
      <c r="A19" s="32" t="s">
        <v>100</v>
      </c>
      <c r="B19" s="111">
        <v>31258</v>
      </c>
      <c r="C19" s="111">
        <v>35198</v>
      </c>
      <c r="D19" s="111">
        <v>41727</v>
      </c>
      <c r="E19" s="111">
        <v>13345</v>
      </c>
      <c r="F19" s="111">
        <v>8664</v>
      </c>
      <c r="G19" s="111">
        <v>2720</v>
      </c>
      <c r="H19" s="111">
        <v>39229</v>
      </c>
      <c r="I19" s="111">
        <v>26973</v>
      </c>
      <c r="J19" s="111">
        <v>59270</v>
      </c>
      <c r="K19" s="111">
        <v>6618</v>
      </c>
      <c r="L19" s="189"/>
    </row>
    <row r="20" spans="1:17" s="5" customFormat="1" x14ac:dyDescent="0.2">
      <c r="A20" s="32" t="s">
        <v>60</v>
      </c>
      <c r="B20" s="29">
        <f>B19/B18</f>
        <v>0.68327977790893391</v>
      </c>
      <c r="C20" s="29">
        <f>C19/C18</f>
        <v>0.86953729094098176</v>
      </c>
      <c r="D20" s="29">
        <f t="shared" ref="D20" si="25">D19/D18</f>
        <v>0.83745434110705252</v>
      </c>
      <c r="E20" s="29">
        <f t="shared" ref="E20" si="26">E19/E18</f>
        <v>0.67566199179788367</v>
      </c>
      <c r="F20" s="29">
        <f t="shared" ref="F20" si="27">F19/F18</f>
        <v>0.66955177743431216</v>
      </c>
      <c r="G20" s="29">
        <f t="shared" ref="G20" si="28">G19/G18</f>
        <v>0.73335130763008893</v>
      </c>
      <c r="H20" s="29">
        <f t="shared" ref="H20" si="29">H19/H18</f>
        <v>0.76514530914764967</v>
      </c>
      <c r="I20" s="29">
        <f t="shared" ref="I20" si="30">I19/I18</f>
        <v>0.78033327547300813</v>
      </c>
      <c r="J20" s="29">
        <f t="shared" ref="J20" si="31">J19/J18</f>
        <v>0.78584497891861793</v>
      </c>
      <c r="K20" s="29">
        <f t="shared" ref="K20" si="32">K19/K18</f>
        <v>0.70569417786308386</v>
      </c>
      <c r="L20" s="177"/>
    </row>
    <row r="21" spans="1:17" s="5" customFormat="1" x14ac:dyDescent="0.2">
      <c r="A21" s="32" t="s">
        <v>127</v>
      </c>
      <c r="B21" s="111">
        <v>25050</v>
      </c>
      <c r="C21" s="111">
        <v>26825</v>
      </c>
      <c r="D21" s="111">
        <v>32241</v>
      </c>
      <c r="E21" s="111">
        <v>10910</v>
      </c>
      <c r="F21" s="111">
        <v>6601</v>
      </c>
      <c r="G21" s="111">
        <v>2123</v>
      </c>
      <c r="H21" s="111">
        <v>30128</v>
      </c>
      <c r="I21" s="111">
        <v>21547</v>
      </c>
      <c r="J21" s="24">
        <v>47519</v>
      </c>
      <c r="K21" s="24">
        <v>3916</v>
      </c>
      <c r="L21" s="189"/>
    </row>
    <row r="22" spans="1:17" s="5" customFormat="1" x14ac:dyDescent="0.2">
      <c r="A22" s="32" t="s">
        <v>61</v>
      </c>
      <c r="B22" s="29">
        <f>B21/B19</f>
        <v>0.80139484292021246</v>
      </c>
      <c r="C22" s="29">
        <f>C21/C19</f>
        <v>0.76211716574805388</v>
      </c>
      <c r="D22" s="29">
        <f t="shared" ref="D22" si="33">D21/D19</f>
        <v>0.77266518081817526</v>
      </c>
      <c r="E22" s="29">
        <f t="shared" ref="E22" si="34">E21/E19</f>
        <v>0.81753465717497187</v>
      </c>
      <c r="F22" s="29">
        <f t="shared" ref="F22" si="35">F21/F19</f>
        <v>0.76188827331486608</v>
      </c>
      <c r="G22" s="29">
        <f t="shared" ref="G22" si="36">G21/G19</f>
        <v>0.78051470588235294</v>
      </c>
      <c r="H22" s="29">
        <f t="shared" ref="H22" si="37">H21/H19</f>
        <v>0.76800326289224807</v>
      </c>
      <c r="I22" s="29">
        <f t="shared" ref="I22" si="38">I21/I19</f>
        <v>0.79883587290994695</v>
      </c>
      <c r="J22" s="29">
        <f t="shared" ref="J22" si="39">J21/J19</f>
        <v>0.80173781002193356</v>
      </c>
      <c r="K22" s="29">
        <f t="shared" ref="K22" si="40">K21/K19</f>
        <v>0.59171955273496524</v>
      </c>
      <c r="L22" s="177"/>
    </row>
    <row r="23" spans="1:17" s="6" customFormat="1" ht="15.75" x14ac:dyDescent="0.25">
      <c r="A23" s="56"/>
      <c r="B23" s="303" t="s">
        <v>63</v>
      </c>
      <c r="C23" s="300"/>
      <c r="D23" s="300"/>
      <c r="E23" s="300"/>
      <c r="F23" s="300"/>
      <c r="G23" s="300"/>
      <c r="H23" s="300"/>
      <c r="I23" s="300"/>
      <c r="J23" s="300"/>
      <c r="K23" s="300"/>
      <c r="L23" s="190"/>
    </row>
    <row r="24" spans="1:17" s="5" customFormat="1" x14ac:dyDescent="0.2">
      <c r="A24" s="32" t="s">
        <v>99</v>
      </c>
      <c r="B24" s="111">
        <v>45412</v>
      </c>
      <c r="C24" s="111">
        <v>21279</v>
      </c>
      <c r="D24" s="111">
        <v>33954</v>
      </c>
      <c r="E24" s="111">
        <v>13527</v>
      </c>
      <c r="F24" s="111">
        <v>14384</v>
      </c>
      <c r="G24" s="111">
        <v>4826</v>
      </c>
      <c r="H24" s="111">
        <v>42291</v>
      </c>
      <c r="I24" s="111">
        <v>24214</v>
      </c>
      <c r="J24" s="111">
        <v>57423</v>
      </c>
      <c r="K24" s="111">
        <v>8607</v>
      </c>
      <c r="L24" s="196"/>
      <c r="M24" s="6"/>
      <c r="N24" s="6"/>
      <c r="O24" s="6"/>
      <c r="P24" s="6"/>
      <c r="Q24" s="6"/>
    </row>
    <row r="25" spans="1:17" s="5" customFormat="1" x14ac:dyDescent="0.2">
      <c r="A25" s="32" t="s">
        <v>100</v>
      </c>
      <c r="B25" s="111">
        <v>36606</v>
      </c>
      <c r="C25" s="111">
        <v>19742</v>
      </c>
      <c r="D25" s="111">
        <v>29809</v>
      </c>
      <c r="E25" s="111">
        <v>10762</v>
      </c>
      <c r="F25" s="111">
        <v>11696</v>
      </c>
      <c r="G25" s="111">
        <v>4081</v>
      </c>
      <c r="H25" s="111">
        <v>35610</v>
      </c>
      <c r="I25" s="111">
        <v>20586</v>
      </c>
      <c r="J25" s="111">
        <v>49118</v>
      </c>
      <c r="K25" s="111">
        <v>6697</v>
      </c>
      <c r="L25" s="196"/>
    </row>
    <row r="26" spans="1:17" s="5" customFormat="1" x14ac:dyDescent="0.2">
      <c r="A26" s="32" t="s">
        <v>60</v>
      </c>
      <c r="B26" s="29">
        <f>B25/B24</f>
        <v>0.80608649696115564</v>
      </c>
      <c r="C26" s="29">
        <f>C25/C24</f>
        <v>0.92776916208468441</v>
      </c>
      <c r="D26" s="29">
        <f t="shared" ref="D26" si="41">D25/D24</f>
        <v>0.8779230723920598</v>
      </c>
      <c r="E26" s="29">
        <f t="shared" ref="E26" si="42">E25/E24</f>
        <v>0.79559399719080359</v>
      </c>
      <c r="F26" s="29">
        <f t="shared" ref="F26" si="43">F25/F24</f>
        <v>0.8131256952169077</v>
      </c>
      <c r="G26" s="29">
        <f t="shared" ref="G26" si="44">G25/G24</f>
        <v>0.8456278491504351</v>
      </c>
      <c r="H26" s="29">
        <f t="shared" ref="H26" si="45">H25/H24</f>
        <v>0.84202312548769243</v>
      </c>
      <c r="I26" s="29">
        <f t="shared" ref="I26" si="46">I25/I24</f>
        <v>0.85016932353184105</v>
      </c>
      <c r="J26" s="29">
        <f t="shared" ref="J26" si="47">J25/J24</f>
        <v>0.85537154102014867</v>
      </c>
      <c r="K26" s="29">
        <f t="shared" ref="K26" si="48">K25/K24</f>
        <v>0.77808760311374459</v>
      </c>
      <c r="L26" s="197"/>
    </row>
    <row r="27" spans="1:17" s="5" customFormat="1" x14ac:dyDescent="0.2">
      <c r="A27" s="32" t="s">
        <v>127</v>
      </c>
      <c r="B27" s="111">
        <v>30270</v>
      </c>
      <c r="C27" s="111">
        <v>16422</v>
      </c>
      <c r="D27" s="111">
        <v>24542</v>
      </c>
      <c r="E27" s="111">
        <v>9086</v>
      </c>
      <c r="F27" s="111">
        <v>9768</v>
      </c>
      <c r="G27" s="111">
        <v>3296</v>
      </c>
      <c r="H27" s="111">
        <v>29435</v>
      </c>
      <c r="I27" s="111">
        <v>17132</v>
      </c>
      <c r="J27" s="24">
        <v>41937</v>
      </c>
      <c r="K27" s="24">
        <v>4375</v>
      </c>
      <c r="L27" s="177"/>
    </row>
    <row r="28" spans="1:17" s="5" customFormat="1" x14ac:dyDescent="0.2">
      <c r="A28" s="32" t="s">
        <v>61</v>
      </c>
      <c r="B28" s="112">
        <f>B27/B25</f>
        <v>0.82691362071791508</v>
      </c>
      <c r="C28" s="112">
        <f>C27/C25</f>
        <v>0.83183061493263089</v>
      </c>
      <c r="D28" s="112">
        <f t="shared" ref="D28" si="49">D27/D25</f>
        <v>0.8233083967929149</v>
      </c>
      <c r="E28" s="112">
        <f t="shared" ref="E28" si="50">E27/E25</f>
        <v>0.84426686489500091</v>
      </c>
      <c r="F28" s="112">
        <f t="shared" ref="F28" si="51">F27/F25</f>
        <v>0.83515731874145005</v>
      </c>
      <c r="G28" s="112">
        <f t="shared" ref="G28" si="52">G27/G25</f>
        <v>0.80764518500367555</v>
      </c>
      <c r="H28" s="112">
        <f t="shared" ref="H28" si="53">H27/H25</f>
        <v>0.82659365346812697</v>
      </c>
      <c r="I28" s="112">
        <f t="shared" ref="I28" si="54">I27/I25</f>
        <v>0.83221606917322455</v>
      </c>
      <c r="J28" s="112">
        <f t="shared" ref="J28" si="55">J27/J25</f>
        <v>0.85380105053137345</v>
      </c>
      <c r="K28" s="112">
        <f t="shared" ref="K28" si="56">K27/K25</f>
        <v>0.65327758697924443</v>
      </c>
      <c r="L28" s="198"/>
    </row>
    <row r="29" spans="1:17" s="5" customFormat="1" ht="15.75" x14ac:dyDescent="0.25">
      <c r="A29" s="56"/>
      <c r="B29" s="303" t="s">
        <v>64</v>
      </c>
      <c r="C29" s="300"/>
      <c r="D29" s="300"/>
      <c r="E29" s="300"/>
      <c r="F29" s="300"/>
      <c r="G29" s="300"/>
      <c r="H29" s="300"/>
      <c r="I29" s="300"/>
      <c r="J29" s="300"/>
      <c r="K29" s="300"/>
      <c r="L29" s="196"/>
    </row>
    <row r="30" spans="1:17" s="6" customFormat="1" x14ac:dyDescent="0.2">
      <c r="A30" s="32" t="s">
        <v>99</v>
      </c>
      <c r="B30" s="111">
        <v>21858</v>
      </c>
      <c r="C30" s="111">
        <v>9918</v>
      </c>
      <c r="D30" s="111">
        <v>17421</v>
      </c>
      <c r="E30" s="111">
        <v>6612</v>
      </c>
      <c r="F30" s="111">
        <v>5875</v>
      </c>
      <c r="G30" s="111">
        <v>1868</v>
      </c>
      <c r="H30" s="111">
        <v>19843</v>
      </c>
      <c r="I30" s="111">
        <v>11875</v>
      </c>
      <c r="J30" s="111">
        <v>28488</v>
      </c>
      <c r="K30" s="111">
        <v>3285</v>
      </c>
      <c r="L30" s="177"/>
    </row>
    <row r="31" spans="1:17" s="5" customFormat="1" x14ac:dyDescent="0.2">
      <c r="A31" s="32" t="s">
        <v>100</v>
      </c>
      <c r="B31" s="111">
        <v>15570</v>
      </c>
      <c r="C31" s="111">
        <v>8083</v>
      </c>
      <c r="D31" s="111">
        <v>13384</v>
      </c>
      <c r="E31" s="111">
        <v>4730</v>
      </c>
      <c r="F31" s="111">
        <v>4130</v>
      </c>
      <c r="G31" s="111">
        <v>1409</v>
      </c>
      <c r="H31" s="111">
        <v>14470</v>
      </c>
      <c r="I31" s="111">
        <v>9133</v>
      </c>
      <c r="J31" s="111">
        <v>21224</v>
      </c>
      <c r="K31" s="111">
        <v>2428</v>
      </c>
      <c r="L31" s="177"/>
    </row>
    <row r="32" spans="1:17" s="5" customFormat="1" x14ac:dyDescent="0.2">
      <c r="A32" s="32" t="s">
        <v>60</v>
      </c>
      <c r="B32" s="29">
        <f>B31/B30</f>
        <v>0.71232500686247602</v>
      </c>
      <c r="C32" s="29">
        <f>C31/C30</f>
        <v>0.81498285944746929</v>
      </c>
      <c r="D32" s="29">
        <f t="shared" ref="D32" si="57">D31/D30</f>
        <v>0.76826818207909997</v>
      </c>
      <c r="E32" s="29">
        <f t="shared" ref="E32" si="58">E31/E30</f>
        <v>0.71536600120992133</v>
      </c>
      <c r="F32" s="29">
        <f t="shared" ref="F32" si="59">F31/F30</f>
        <v>0.70297872340425527</v>
      </c>
      <c r="G32" s="29">
        <f t="shared" ref="G32" si="60">G31/G30</f>
        <v>0.75428265524625271</v>
      </c>
      <c r="H32" s="29">
        <f t="shared" ref="H32" si="61">H31/H30</f>
        <v>0.7292244116313058</v>
      </c>
      <c r="I32" s="29">
        <f t="shared" ref="I32" si="62">I31/I30</f>
        <v>0.76909473684210528</v>
      </c>
      <c r="J32" s="29">
        <f t="shared" ref="J32" si="63">J31/J30</f>
        <v>0.74501544509969109</v>
      </c>
      <c r="K32" s="29">
        <f t="shared" ref="K32" si="64">K31/K30</f>
        <v>0.73911719939117204</v>
      </c>
      <c r="L32" s="196"/>
    </row>
    <row r="33" spans="1:12" s="5" customFormat="1" x14ac:dyDescent="0.2">
      <c r="A33" s="32" t="s">
        <v>127</v>
      </c>
      <c r="B33" s="111">
        <v>12408</v>
      </c>
      <c r="C33" s="111">
        <v>5279</v>
      </c>
      <c r="D33" s="111">
        <v>9255</v>
      </c>
      <c r="E33" s="111">
        <v>3994</v>
      </c>
      <c r="F33" s="111">
        <v>3325</v>
      </c>
      <c r="G33" s="111">
        <v>1113</v>
      </c>
      <c r="H33" s="111">
        <v>10802</v>
      </c>
      <c r="I33" s="111">
        <v>6844</v>
      </c>
      <c r="J33" s="24">
        <v>16040</v>
      </c>
      <c r="K33" s="24">
        <v>1647</v>
      </c>
      <c r="L33" s="196"/>
    </row>
    <row r="34" spans="1:12" s="5" customFormat="1" x14ac:dyDescent="0.2">
      <c r="A34" s="32" t="s">
        <v>61</v>
      </c>
      <c r="B34" s="112">
        <f>B33/B31</f>
        <v>0.79691714836223504</v>
      </c>
      <c r="C34" s="112">
        <f>C33/C31</f>
        <v>0.65309909686997403</v>
      </c>
      <c r="D34" s="112">
        <f t="shared" ref="D34" si="65">D33/D31</f>
        <v>0.69149731022115957</v>
      </c>
      <c r="E34" s="112">
        <f t="shared" ref="E34" si="66">E33/E31</f>
        <v>0.84439746300211416</v>
      </c>
      <c r="F34" s="112">
        <f t="shared" ref="F34" si="67">F33/F31</f>
        <v>0.80508474576271183</v>
      </c>
      <c r="G34" s="112">
        <f t="shared" ref="G34" si="68">G33/G31</f>
        <v>0.78992193044712566</v>
      </c>
      <c r="H34" s="112">
        <f t="shared" ref="H34" si="69">H33/H31</f>
        <v>0.74651002073255013</v>
      </c>
      <c r="I34" s="112">
        <f t="shared" ref="I34" si="70">I33/I31</f>
        <v>0.74937041497864887</v>
      </c>
      <c r="J34" s="112">
        <f t="shared" ref="J34" si="71">J33/J31</f>
        <v>0.75574820957406708</v>
      </c>
      <c r="K34" s="112">
        <f t="shared" ref="K34" si="72">K33/K31</f>
        <v>0.67833607907742999</v>
      </c>
      <c r="L34" s="199"/>
    </row>
    <row r="35" spans="1:12" s="6" customFormat="1" ht="15.75" x14ac:dyDescent="0.25">
      <c r="A35" s="56"/>
      <c r="B35" s="303" t="s">
        <v>162</v>
      </c>
      <c r="C35" s="300"/>
      <c r="D35" s="300"/>
      <c r="E35" s="300"/>
      <c r="F35" s="300"/>
      <c r="G35" s="300"/>
      <c r="H35" s="300"/>
      <c r="I35" s="300"/>
      <c r="J35" s="300"/>
      <c r="K35" s="300"/>
      <c r="L35" s="200"/>
    </row>
    <row r="36" spans="1:12" s="5" customFormat="1" x14ac:dyDescent="0.2">
      <c r="A36" s="32" t="s">
        <v>99</v>
      </c>
      <c r="B36" s="111">
        <v>13228</v>
      </c>
      <c r="C36" s="111">
        <v>9684</v>
      </c>
      <c r="D36" s="111">
        <v>12597</v>
      </c>
      <c r="E36" s="111">
        <v>4558</v>
      </c>
      <c r="F36" s="111">
        <v>4307</v>
      </c>
      <c r="G36" s="111">
        <v>1450</v>
      </c>
      <c r="H36" s="111">
        <v>14295</v>
      </c>
      <c r="I36" s="111">
        <v>8567</v>
      </c>
      <c r="J36" s="111">
        <v>20793</v>
      </c>
      <c r="K36" s="111">
        <v>2114</v>
      </c>
      <c r="L36" s="143"/>
    </row>
    <row r="37" spans="1:12" s="5" customFormat="1" x14ac:dyDescent="0.2">
      <c r="A37" s="32" t="s">
        <v>100</v>
      </c>
      <c r="B37" s="111">
        <v>10062</v>
      </c>
      <c r="C37" s="111">
        <v>8594</v>
      </c>
      <c r="D37" s="111">
        <v>11017</v>
      </c>
      <c r="E37" s="111">
        <v>3445</v>
      </c>
      <c r="F37" s="111">
        <v>3066</v>
      </c>
      <c r="G37" s="111">
        <v>1128</v>
      </c>
      <c r="H37" s="111">
        <v>11660</v>
      </c>
      <c r="I37" s="111">
        <v>6958</v>
      </c>
      <c r="J37" s="111">
        <v>16965</v>
      </c>
      <c r="K37" s="111">
        <v>1689</v>
      </c>
      <c r="L37" s="200"/>
    </row>
    <row r="38" spans="1:12" s="5" customFormat="1" x14ac:dyDescent="0.2">
      <c r="A38" s="32" t="s">
        <v>60</v>
      </c>
      <c r="B38" s="29">
        <f>B37/B36</f>
        <v>0.76065920774115514</v>
      </c>
      <c r="C38" s="29">
        <f>C37/C36</f>
        <v>0.88744320528707143</v>
      </c>
      <c r="D38" s="29">
        <f t="shared" ref="D38" si="73">D37/D36</f>
        <v>0.87457331110581882</v>
      </c>
      <c r="E38" s="29">
        <f t="shared" ref="E38" si="74">E37/E36</f>
        <v>0.7558139534883721</v>
      </c>
      <c r="F38" s="29">
        <f t="shared" ref="F38" si="75">F37/F36</f>
        <v>0.71186440677966101</v>
      </c>
      <c r="G38" s="29">
        <f t="shared" ref="G38" si="76">G37/G36</f>
        <v>0.77793103448275858</v>
      </c>
      <c r="H38" s="29">
        <f t="shared" ref="H38" si="77">H37/H36</f>
        <v>0.8156698146204967</v>
      </c>
      <c r="I38" s="29">
        <f t="shared" ref="I38" si="78">I37/I36</f>
        <v>0.81218629625306404</v>
      </c>
      <c r="J38" s="29">
        <f t="shared" ref="J38" si="79">J37/J36</f>
        <v>0.81589958158995812</v>
      </c>
      <c r="K38" s="29">
        <f t="shared" ref="K38" si="80">K37/K36</f>
        <v>0.79895931882686855</v>
      </c>
      <c r="L38" s="196"/>
    </row>
    <row r="39" spans="1:12" s="6" customFormat="1" x14ac:dyDescent="0.2">
      <c r="A39" s="32" t="s">
        <v>127</v>
      </c>
      <c r="B39" s="111">
        <v>8523</v>
      </c>
      <c r="C39" s="111">
        <v>6926</v>
      </c>
      <c r="D39" s="111">
        <v>8991</v>
      </c>
      <c r="E39" s="111">
        <v>2934</v>
      </c>
      <c r="F39" s="111">
        <v>2580</v>
      </c>
      <c r="G39" s="111">
        <v>944</v>
      </c>
      <c r="H39" s="111">
        <v>9594</v>
      </c>
      <c r="I39" s="111">
        <v>5822</v>
      </c>
      <c r="J39">
        <v>14395</v>
      </c>
      <c r="K39">
        <v>1053</v>
      </c>
      <c r="L39" s="190"/>
    </row>
    <row r="40" spans="1:12" s="5" customFormat="1" x14ac:dyDescent="0.2">
      <c r="A40" s="32" t="s">
        <v>61</v>
      </c>
      <c r="B40" s="112">
        <f>B39/B37</f>
        <v>0.84704830053667268</v>
      </c>
      <c r="C40" s="112">
        <f>C39/C37</f>
        <v>0.80591110076797767</v>
      </c>
      <c r="D40" s="112">
        <f t="shared" ref="D40" si="81">D39/D37</f>
        <v>0.81610238721975126</v>
      </c>
      <c r="E40" s="112">
        <f t="shared" ref="E40" si="82">E39/E37</f>
        <v>0.8516690856313498</v>
      </c>
      <c r="F40" s="112">
        <f t="shared" ref="F40" si="83">F39/F37</f>
        <v>0.84148727984344418</v>
      </c>
      <c r="G40" s="112">
        <f t="shared" ref="G40" si="84">G39/G37</f>
        <v>0.83687943262411346</v>
      </c>
      <c r="H40" s="112">
        <f t="shared" ref="H40" si="85">H39/H37</f>
        <v>0.8228130360205832</v>
      </c>
      <c r="I40" s="112">
        <f t="shared" ref="I40" si="86">I39/I37</f>
        <v>0.83673469387755106</v>
      </c>
      <c r="J40" s="112">
        <f t="shared" ref="J40" si="87">J39/J37</f>
        <v>0.84851164161508985</v>
      </c>
      <c r="K40" s="112">
        <f t="shared" ref="K40" si="88">K39/K37</f>
        <v>0.62344582593250442</v>
      </c>
      <c r="L40" s="189"/>
    </row>
    <row r="41" spans="1:12" s="5" customFormat="1" ht="15.75" x14ac:dyDescent="0.25">
      <c r="A41" s="56"/>
      <c r="B41" s="303" t="s">
        <v>65</v>
      </c>
      <c r="C41" s="300"/>
      <c r="D41" s="300"/>
      <c r="E41" s="300"/>
      <c r="F41" s="300"/>
      <c r="G41" s="300"/>
      <c r="H41" s="300"/>
      <c r="I41" s="300"/>
      <c r="J41" s="300"/>
      <c r="K41" s="300"/>
      <c r="L41" s="189"/>
    </row>
    <row r="42" spans="1:12" s="5" customFormat="1" x14ac:dyDescent="0.2">
      <c r="A42" s="32" t="s">
        <v>99</v>
      </c>
      <c r="B42" s="111">
        <v>6853</v>
      </c>
      <c r="C42" s="111">
        <v>2393</v>
      </c>
      <c r="D42" s="111">
        <v>4106</v>
      </c>
      <c r="E42" s="111">
        <v>1917</v>
      </c>
      <c r="F42" s="111">
        <v>2052</v>
      </c>
      <c r="G42" s="111">
        <v>1171</v>
      </c>
      <c r="H42" s="111">
        <v>5975</v>
      </c>
      <c r="I42" s="111">
        <v>3239</v>
      </c>
      <c r="J42" s="111">
        <v>7767</v>
      </c>
      <c r="K42" s="111">
        <v>1475</v>
      </c>
      <c r="L42" s="189"/>
    </row>
    <row r="43" spans="1:12" s="5" customFormat="1" x14ac:dyDescent="0.2">
      <c r="A43" s="32" t="s">
        <v>100</v>
      </c>
      <c r="B43" s="111">
        <v>6236</v>
      </c>
      <c r="C43" s="111">
        <v>2351</v>
      </c>
      <c r="D43" s="111">
        <v>3975</v>
      </c>
      <c r="E43" s="111">
        <v>1688</v>
      </c>
      <c r="F43" s="111">
        <v>1837</v>
      </c>
      <c r="G43" s="111">
        <v>1087</v>
      </c>
      <c r="H43" s="111">
        <v>5551</v>
      </c>
      <c r="I43" s="111">
        <v>3007</v>
      </c>
      <c r="J43" s="111">
        <v>7446</v>
      </c>
      <c r="K43" s="111">
        <v>1136</v>
      </c>
      <c r="L43" s="189"/>
    </row>
    <row r="44" spans="1:12" s="6" customFormat="1" x14ac:dyDescent="0.2">
      <c r="A44" s="32" t="s">
        <v>60</v>
      </c>
      <c r="B44" s="29">
        <f>B43/B42</f>
        <v>0.90996643805632571</v>
      </c>
      <c r="C44" s="29">
        <f>C43/C42</f>
        <v>0.98244880902632681</v>
      </c>
      <c r="D44" s="29">
        <f t="shared" ref="D44" si="89">D43/D42</f>
        <v>0.96809547004383834</v>
      </c>
      <c r="E44" s="29">
        <f t="shared" ref="E44" si="90">E43/E42</f>
        <v>0.88054251434533126</v>
      </c>
      <c r="F44" s="29">
        <f t="shared" ref="F44" si="91">F43/F42</f>
        <v>0.89522417153996103</v>
      </c>
      <c r="G44" s="29">
        <f t="shared" ref="G44" si="92">G43/G42</f>
        <v>0.92826643894107597</v>
      </c>
      <c r="H44" s="29">
        <f t="shared" ref="H44" si="93">H43/H42</f>
        <v>0.92903765690376572</v>
      </c>
      <c r="I44" s="29">
        <f t="shared" ref="I44" si="94">I43/I42</f>
        <v>0.92837295461562208</v>
      </c>
      <c r="J44" s="29">
        <f t="shared" ref="J44" si="95">J43/J42</f>
        <v>0.95867130166087289</v>
      </c>
      <c r="K44" s="29">
        <f t="shared" ref="K44" si="96">K43/K42</f>
        <v>0.77016949152542369</v>
      </c>
      <c r="L44" s="190"/>
    </row>
    <row r="45" spans="1:12" s="5" customFormat="1" x14ac:dyDescent="0.2">
      <c r="A45" s="32" t="s">
        <v>127</v>
      </c>
      <c r="B45" s="111">
        <v>5112</v>
      </c>
      <c r="C45" s="111">
        <v>1558</v>
      </c>
      <c r="D45" s="111">
        <v>2981</v>
      </c>
      <c r="E45" s="111">
        <v>1337</v>
      </c>
      <c r="F45" s="111">
        <v>1452</v>
      </c>
      <c r="G45" s="111">
        <v>900</v>
      </c>
      <c r="H45" s="111">
        <v>4261</v>
      </c>
      <c r="I45" s="111">
        <v>2388</v>
      </c>
      <c r="J45" s="24">
        <v>5975</v>
      </c>
      <c r="K45" s="24">
        <v>692</v>
      </c>
      <c r="L45" s="189"/>
    </row>
    <row r="46" spans="1:12" s="5" customFormat="1" x14ac:dyDescent="0.2">
      <c r="A46" s="32" t="s">
        <v>61</v>
      </c>
      <c r="B46" s="112">
        <f>B45/B43</f>
        <v>0.81975625400898011</v>
      </c>
      <c r="C46" s="112">
        <f>C45/C43</f>
        <v>0.66269672479795827</v>
      </c>
      <c r="D46" s="112">
        <f t="shared" ref="D46" si="97">D45/D43</f>
        <v>0.749937106918239</v>
      </c>
      <c r="E46" s="112">
        <f t="shared" ref="E46" si="98">E45/E43</f>
        <v>0.79206161137440756</v>
      </c>
      <c r="F46" s="112">
        <f t="shared" ref="F46" si="99">F45/F43</f>
        <v>0.79041916167664672</v>
      </c>
      <c r="G46" s="112">
        <f t="shared" ref="G46" si="100">G45/G43</f>
        <v>0.82796688132474705</v>
      </c>
      <c r="H46" s="112">
        <f t="shared" ref="H46" si="101">H45/H43</f>
        <v>0.76760943974058726</v>
      </c>
      <c r="I46" s="112">
        <f>I45/I43</f>
        <v>0.79414699035583636</v>
      </c>
      <c r="J46" s="112">
        <f t="shared" ref="J46" si="102">J45/J43</f>
        <v>0.80244426537738378</v>
      </c>
      <c r="K46" s="112">
        <f t="shared" ref="K46" si="103">K45/K43</f>
        <v>0.60915492957746475</v>
      </c>
      <c r="L46" s="189"/>
    </row>
    <row r="47" spans="1:12" ht="15" x14ac:dyDescent="0.25">
      <c r="A47" s="57"/>
      <c r="B47" s="300" t="s">
        <v>178</v>
      </c>
      <c r="C47" s="300"/>
      <c r="D47" s="300"/>
      <c r="E47" s="300"/>
      <c r="F47" s="300"/>
      <c r="G47" s="300"/>
      <c r="H47" s="300"/>
      <c r="I47" s="300"/>
      <c r="J47" s="300"/>
      <c r="K47" s="300"/>
      <c r="L47" s="189"/>
    </row>
    <row r="48" spans="1:12" x14ac:dyDescent="0.2">
      <c r="A48" s="32" t="s">
        <v>99</v>
      </c>
      <c r="B48" s="111">
        <v>4613</v>
      </c>
      <c r="C48" s="111">
        <v>2270</v>
      </c>
      <c r="D48" s="111">
        <v>3380</v>
      </c>
      <c r="E48" s="111">
        <v>1751</v>
      </c>
      <c r="F48" s="111">
        <v>1376</v>
      </c>
      <c r="G48" s="111">
        <v>376</v>
      </c>
      <c r="H48" s="111">
        <v>4048</v>
      </c>
      <c r="I48" s="111">
        <v>2805</v>
      </c>
      <c r="J48" s="111">
        <v>5418</v>
      </c>
      <c r="K48" s="111">
        <v>1408</v>
      </c>
      <c r="L48" s="195"/>
    </row>
    <row r="49" spans="1:12" x14ac:dyDescent="0.2">
      <c r="A49" s="32" t="s">
        <v>100</v>
      </c>
      <c r="B49" s="111">
        <v>3782</v>
      </c>
      <c r="C49" s="111">
        <v>2133</v>
      </c>
      <c r="D49" s="111">
        <v>3089</v>
      </c>
      <c r="E49" s="111">
        <v>1406</v>
      </c>
      <c r="F49" s="111">
        <v>1100</v>
      </c>
      <c r="G49" s="111">
        <v>320</v>
      </c>
      <c r="H49" s="111">
        <v>3448</v>
      </c>
      <c r="I49" s="111">
        <v>2446</v>
      </c>
      <c r="J49" s="111">
        <v>4670</v>
      </c>
      <c r="K49" s="111">
        <v>1201</v>
      </c>
      <c r="L49" s="189"/>
    </row>
    <row r="50" spans="1:12" x14ac:dyDescent="0.2">
      <c r="A50" s="32" t="s">
        <v>60</v>
      </c>
      <c r="B50" s="29">
        <f>B49/B48</f>
        <v>0.81985692607847382</v>
      </c>
      <c r="C50" s="29">
        <f>C49/C48</f>
        <v>0.93964757709251101</v>
      </c>
      <c r="D50" s="29">
        <f t="shared" ref="D50" si="104">D49/D48</f>
        <v>0.913905325443787</v>
      </c>
      <c r="E50" s="29">
        <f t="shared" ref="E50" si="105">E49/E48</f>
        <v>0.80296973158195317</v>
      </c>
      <c r="F50" s="29">
        <f t="shared" ref="F50" si="106">F49/F48</f>
        <v>0.79941860465116277</v>
      </c>
      <c r="G50" s="29">
        <f t="shared" ref="G50" si="107">G49/G48</f>
        <v>0.85106382978723405</v>
      </c>
      <c r="H50" s="29">
        <f t="shared" ref="H50" si="108">H49/H48</f>
        <v>0.85177865612648218</v>
      </c>
      <c r="I50" s="29">
        <f t="shared" ref="I50" si="109">I49/I48</f>
        <v>0.87201426024955442</v>
      </c>
      <c r="J50" s="29">
        <f t="shared" ref="J50" si="110">J49/J48</f>
        <v>0.86194167589516424</v>
      </c>
      <c r="K50" s="29">
        <f t="shared" ref="K50" si="111">K49/K48</f>
        <v>0.85298295454545459</v>
      </c>
      <c r="L50" s="201"/>
    </row>
    <row r="51" spans="1:12" x14ac:dyDescent="0.2">
      <c r="A51" s="32" t="s">
        <v>127</v>
      </c>
      <c r="B51" s="111">
        <v>2490</v>
      </c>
      <c r="C51" s="111">
        <v>1395</v>
      </c>
      <c r="D51" s="111">
        <v>1944</v>
      </c>
      <c r="E51" s="111">
        <v>992</v>
      </c>
      <c r="F51" s="111">
        <v>742</v>
      </c>
      <c r="G51" s="111">
        <v>207</v>
      </c>
      <c r="H51" s="111">
        <v>2236</v>
      </c>
      <c r="I51" s="111">
        <v>1639</v>
      </c>
      <c r="J51" s="24">
        <v>3121</v>
      </c>
      <c r="K51" s="24">
        <v>734</v>
      </c>
      <c r="L51" s="189"/>
    </row>
    <row r="52" spans="1:12" x14ac:dyDescent="0.2">
      <c r="A52" s="32" t="s">
        <v>61</v>
      </c>
      <c r="B52" s="112">
        <f>B51/B49</f>
        <v>0.65838180856689588</v>
      </c>
      <c r="C52" s="112">
        <f>C51/C49</f>
        <v>0.65400843881856541</v>
      </c>
      <c r="D52" s="112">
        <f t="shared" ref="D52" si="112">D51/D49</f>
        <v>0.62932988022013592</v>
      </c>
      <c r="E52" s="112">
        <f t="shared" ref="E52" si="113">E51/E49</f>
        <v>0.70554765291607402</v>
      </c>
      <c r="F52" s="112">
        <f t="shared" ref="F52" si="114">F51/F49</f>
        <v>0.67454545454545456</v>
      </c>
      <c r="G52" s="112">
        <f t="shared" ref="G52" si="115">G51/G49</f>
        <v>0.64687499999999998</v>
      </c>
      <c r="H52" s="112">
        <f t="shared" ref="H52" si="116">H51/H49</f>
        <v>0.64849187935034802</v>
      </c>
      <c r="I52" s="112">
        <f t="shared" ref="I52" si="117">I51/I49</f>
        <v>0.67007358953393292</v>
      </c>
      <c r="J52" s="112">
        <f t="shared" ref="J52" si="118">J51/J49</f>
        <v>0.66830835117773024</v>
      </c>
      <c r="K52" s="112">
        <f t="shared" ref="K52" si="119">K51/K49</f>
        <v>0.61115736885928396</v>
      </c>
      <c r="L52" s="189"/>
    </row>
    <row r="53" spans="1:12" ht="15" x14ac:dyDescent="0.25">
      <c r="A53" s="57"/>
      <c r="B53" s="304" t="s">
        <v>165</v>
      </c>
      <c r="C53" s="304"/>
      <c r="D53" s="304"/>
      <c r="E53" s="304"/>
      <c r="F53" s="304"/>
      <c r="G53" s="304"/>
      <c r="H53" s="304"/>
      <c r="I53" s="304"/>
      <c r="J53" s="304"/>
      <c r="K53" s="304"/>
      <c r="L53" s="189"/>
    </row>
    <row r="54" spans="1:12" x14ac:dyDescent="0.2">
      <c r="A54" s="32" t="s">
        <v>99</v>
      </c>
      <c r="B54" s="111">
        <v>1740</v>
      </c>
      <c r="C54" s="111">
        <v>795</v>
      </c>
      <c r="D54" s="111">
        <v>1117</v>
      </c>
      <c r="E54" s="111">
        <v>480</v>
      </c>
      <c r="F54" s="111">
        <v>695</v>
      </c>
      <c r="G54" s="111">
        <v>243</v>
      </c>
      <c r="H54" s="111">
        <v>1686</v>
      </c>
      <c r="I54" s="111">
        <v>844</v>
      </c>
      <c r="J54" s="111">
        <v>1532</v>
      </c>
      <c r="K54" s="111">
        <v>998</v>
      </c>
      <c r="L54" s="189"/>
    </row>
    <row r="55" spans="1:12" x14ac:dyDescent="0.2">
      <c r="A55" s="32" t="s">
        <v>100</v>
      </c>
      <c r="B55" s="111">
        <v>1322</v>
      </c>
      <c r="C55" s="111">
        <v>659</v>
      </c>
      <c r="D55" s="111">
        <v>911</v>
      </c>
      <c r="E55" s="111">
        <v>342</v>
      </c>
      <c r="F55" s="111">
        <v>540</v>
      </c>
      <c r="G55" s="111">
        <v>188</v>
      </c>
      <c r="H55" s="111">
        <v>1304</v>
      </c>
      <c r="I55" s="111">
        <v>672</v>
      </c>
      <c r="J55" s="111">
        <v>1155</v>
      </c>
      <c r="K55" s="111">
        <v>823</v>
      </c>
      <c r="L55" s="189"/>
    </row>
    <row r="56" spans="1:12" x14ac:dyDescent="0.2">
      <c r="A56" s="32" t="s">
        <v>60</v>
      </c>
      <c r="B56" s="29">
        <f>B55/B54</f>
        <v>0.75977011494252877</v>
      </c>
      <c r="C56" s="29">
        <f>C55/C54</f>
        <v>0.82893081761006293</v>
      </c>
      <c r="D56" s="29">
        <f t="shared" ref="D56" si="120">D55/D54</f>
        <v>0.81557743957027751</v>
      </c>
      <c r="E56" s="29">
        <f t="shared" ref="E56" si="121">E55/E54</f>
        <v>0.71250000000000002</v>
      </c>
      <c r="F56" s="29">
        <f t="shared" ref="F56" si="122">F55/F54</f>
        <v>0.7769784172661871</v>
      </c>
      <c r="G56" s="29">
        <f t="shared" ref="G56" si="123">G55/G54</f>
        <v>0.77366255144032925</v>
      </c>
      <c r="H56" s="29">
        <f t="shared" ref="H56" si="124">H55/H54</f>
        <v>0.77342823250296555</v>
      </c>
      <c r="I56" s="29">
        <f t="shared" ref="I56" si="125">I55/I54</f>
        <v>0.79620853080568721</v>
      </c>
      <c r="J56" s="29">
        <f t="shared" ref="J56" si="126">J55/J54</f>
        <v>0.75391644908616184</v>
      </c>
      <c r="K56" s="29">
        <f t="shared" ref="K56" si="127">K55/K54</f>
        <v>0.82464929859719438</v>
      </c>
      <c r="L56" s="189"/>
    </row>
    <row r="57" spans="1:12" x14ac:dyDescent="0.2">
      <c r="A57" s="32" t="s">
        <v>127</v>
      </c>
      <c r="B57" s="111">
        <v>1111</v>
      </c>
      <c r="C57" s="111">
        <v>365</v>
      </c>
      <c r="D57" s="111">
        <v>553</v>
      </c>
      <c r="E57" s="111">
        <v>287</v>
      </c>
      <c r="F57" s="111">
        <v>467</v>
      </c>
      <c r="G57" s="111">
        <v>169</v>
      </c>
      <c r="H57" s="111">
        <v>983</v>
      </c>
      <c r="I57" s="111">
        <v>488</v>
      </c>
      <c r="J57" s="24">
        <v>969</v>
      </c>
      <c r="K57" s="24">
        <v>505</v>
      </c>
      <c r="L57" s="189"/>
    </row>
    <row r="58" spans="1:12" x14ac:dyDescent="0.2">
      <c r="A58" s="32" t="s">
        <v>61</v>
      </c>
      <c r="B58" s="112">
        <f>B57/B55</f>
        <v>0.84039334341906202</v>
      </c>
      <c r="C58" s="112">
        <f>C57/C55</f>
        <v>0.55386949924127471</v>
      </c>
      <c r="D58" s="112">
        <f t="shared" ref="D58" si="128">D57/D55</f>
        <v>0.60702524698133919</v>
      </c>
      <c r="E58" s="112">
        <f t="shared" ref="E58" si="129">E57/E55</f>
        <v>0.83918128654970758</v>
      </c>
      <c r="F58" s="112">
        <f t="shared" ref="F58" si="130">F57/F55</f>
        <v>0.86481481481481481</v>
      </c>
      <c r="G58" s="112">
        <f t="shared" ref="G58" si="131">G57/G55</f>
        <v>0.89893617021276595</v>
      </c>
      <c r="H58" s="112">
        <f t="shared" ref="H58" si="132">H57/H55</f>
        <v>0.75383435582822089</v>
      </c>
      <c r="I58" s="112">
        <f t="shared" ref="I58" si="133">I57/I55</f>
        <v>0.72619047619047616</v>
      </c>
      <c r="J58" s="112">
        <f t="shared" ref="J58" si="134">J57/J55</f>
        <v>0.83896103896103891</v>
      </c>
      <c r="K58" s="112">
        <f t="shared" ref="K58" si="135">K57/K55</f>
        <v>0.61360874848116642</v>
      </c>
      <c r="L58" s="189"/>
    </row>
  </sheetData>
  <mergeCells count="13">
    <mergeCell ref="B29:K29"/>
    <mergeCell ref="B47:K47"/>
    <mergeCell ref="B53:K53"/>
    <mergeCell ref="H3:I3"/>
    <mergeCell ref="D3:G3"/>
    <mergeCell ref="J3:K3"/>
    <mergeCell ref="B35:K35"/>
    <mergeCell ref="B41:K41"/>
    <mergeCell ref="B3:C3"/>
    <mergeCell ref="B5:K5"/>
    <mergeCell ref="B11:K11"/>
    <mergeCell ref="B23:K23"/>
    <mergeCell ref="B17:K17"/>
  </mergeCells>
  <phoneticPr fontId="5" type="noConversion"/>
  <hyperlinks>
    <hyperlink ref="A1" location="Contents!A1" display="&lt;Back to contents&gt;" xr:uid="{00000000-0004-0000-0200-000000000000}"/>
  </hyperlinks>
  <pageMargins left="0.39370078740157483" right="0.39370078740157483" top="0.39370078740157483" bottom="0.11811023622047245" header="0" footer="0"/>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L62"/>
  <sheetViews>
    <sheetView showGridLines="0" zoomScaleNormal="100" workbookViewId="0">
      <pane xSplit="1" ySplit="4" topLeftCell="B24" activePane="bottomRight" state="frozen"/>
      <selection activeCell="A24" sqref="A24"/>
      <selection pane="topRight" activeCell="A24" sqref="A24"/>
      <selection pane="bottomLeft" activeCell="A24" sqref="A24"/>
      <selection pane="bottomRight" sqref="A1:H58"/>
    </sheetView>
  </sheetViews>
  <sheetFormatPr defaultColWidth="13.7109375" defaultRowHeight="12.75" x14ac:dyDescent="0.2"/>
  <cols>
    <col min="1" max="1" width="67.5703125" style="1" customWidth="1"/>
    <col min="2" max="3" width="16.5703125" style="4" customWidth="1"/>
    <col min="4" max="4" width="16.5703125" customWidth="1"/>
    <col min="5" max="5" width="16.5703125" style="4" customWidth="1"/>
    <col min="6" max="6" width="15.5703125" style="4" customWidth="1"/>
    <col min="7" max="8" width="16.5703125" style="2" customWidth="1"/>
  </cols>
  <sheetData>
    <row r="1" spans="1:12" s="76" customFormat="1" x14ac:dyDescent="0.2">
      <c r="A1" s="74" t="s">
        <v>56</v>
      </c>
      <c r="B1" s="77"/>
      <c r="C1" s="75"/>
      <c r="E1" s="78"/>
      <c r="F1" s="78"/>
      <c r="G1" s="78"/>
      <c r="H1" s="78"/>
    </row>
    <row r="2" spans="1:12" ht="18.75" x14ac:dyDescent="0.3">
      <c r="A2" s="13" t="s">
        <v>204</v>
      </c>
      <c r="B2"/>
      <c r="C2"/>
      <c r="E2"/>
      <c r="F2"/>
      <c r="G2" s="52"/>
      <c r="H2" s="47"/>
    </row>
    <row r="3" spans="1:12" ht="15" x14ac:dyDescent="0.2">
      <c r="A3" s="14"/>
      <c r="B3" s="307" t="s">
        <v>71</v>
      </c>
      <c r="C3" s="308"/>
      <c r="D3" s="309"/>
      <c r="E3" s="307" t="s">
        <v>116</v>
      </c>
      <c r="F3" s="309"/>
      <c r="G3" s="307" t="s">
        <v>70</v>
      </c>
      <c r="H3" s="309"/>
    </row>
    <row r="4" spans="1:12" ht="30" x14ac:dyDescent="0.2">
      <c r="A4" s="79"/>
      <c r="B4" s="34" t="s">
        <v>74</v>
      </c>
      <c r="C4" s="34" t="s">
        <v>73</v>
      </c>
      <c r="D4" s="34" t="s">
        <v>72</v>
      </c>
      <c r="E4" s="34" t="s">
        <v>105</v>
      </c>
      <c r="F4" s="34" t="s">
        <v>106</v>
      </c>
      <c r="G4" s="34" t="s">
        <v>115</v>
      </c>
      <c r="H4" s="34" t="s">
        <v>114</v>
      </c>
    </row>
    <row r="5" spans="1:12" ht="15.75" x14ac:dyDescent="0.25">
      <c r="A5" s="45"/>
      <c r="B5" s="303" t="s">
        <v>59</v>
      </c>
      <c r="C5" s="300"/>
      <c r="D5" s="300"/>
      <c r="E5" s="300"/>
      <c r="F5" s="300"/>
      <c r="G5" s="300"/>
      <c r="H5" s="301"/>
    </row>
    <row r="6" spans="1:12" x14ac:dyDescent="0.2">
      <c r="A6" s="32" t="s">
        <v>99</v>
      </c>
      <c r="B6" s="24">
        <v>68252</v>
      </c>
      <c r="C6" s="24">
        <v>172740</v>
      </c>
      <c r="D6" s="24">
        <v>95882</v>
      </c>
      <c r="E6" s="24">
        <v>260527.2</v>
      </c>
      <c r="F6" s="24">
        <v>76847.8</v>
      </c>
      <c r="G6" s="24">
        <v>315377</v>
      </c>
      <c r="H6" s="24">
        <v>7637</v>
      </c>
      <c r="J6" s="5"/>
    </row>
    <row r="7" spans="1:12" x14ac:dyDescent="0.2">
      <c r="A7" s="32" t="s">
        <v>100</v>
      </c>
      <c r="B7" s="24">
        <v>55586</v>
      </c>
      <c r="C7" s="24">
        <v>141604</v>
      </c>
      <c r="D7" s="24">
        <v>80330</v>
      </c>
      <c r="E7" s="24">
        <v>212873</v>
      </c>
      <c r="F7" s="24">
        <v>65036.9</v>
      </c>
      <c r="G7" s="24">
        <v>256385</v>
      </c>
      <c r="H7" s="24">
        <v>6088</v>
      </c>
      <c r="I7" s="157"/>
      <c r="J7" s="121"/>
    </row>
    <row r="8" spans="1:12" s="5" customFormat="1" x14ac:dyDescent="0.2">
      <c r="A8" s="32" t="s">
        <v>60</v>
      </c>
      <c r="B8" s="29">
        <f>B7/B6</f>
        <v>0.81442302057082572</v>
      </c>
      <c r="C8" s="29">
        <f t="shared" ref="C8:D8" si="0">C7/C6</f>
        <v>0.81975222878314224</v>
      </c>
      <c r="D8" s="29">
        <f t="shared" si="0"/>
        <v>0.83780062994096915</v>
      </c>
      <c r="E8" s="29">
        <f t="shared" ref="E8:H8" si="1">E7/E6</f>
        <v>0.81708550968958327</v>
      </c>
      <c r="F8" s="29">
        <f t="shared" si="1"/>
        <v>0.84630789690791408</v>
      </c>
      <c r="G8" s="29">
        <f t="shared" si="1"/>
        <v>0.81294767849272453</v>
      </c>
      <c r="H8" s="29">
        <f t="shared" si="1"/>
        <v>0.79717166426607311</v>
      </c>
      <c r="I8" s="121"/>
      <c r="J8" s="121"/>
    </row>
    <row r="9" spans="1:12" s="5" customFormat="1" x14ac:dyDescent="0.2">
      <c r="A9" s="32" t="s">
        <v>127</v>
      </c>
      <c r="B9" s="24">
        <v>39191</v>
      </c>
      <c r="C9" s="24">
        <v>101083</v>
      </c>
      <c r="D9" s="24">
        <v>57736</v>
      </c>
      <c r="E9" s="24">
        <v>152788</v>
      </c>
      <c r="F9" s="24">
        <v>45492.2</v>
      </c>
      <c r="G9" s="24">
        <v>190822</v>
      </c>
      <c r="H9" s="24">
        <v>4594</v>
      </c>
      <c r="I9" s="121"/>
      <c r="J9" s="121"/>
    </row>
    <row r="10" spans="1:12" s="5" customFormat="1" x14ac:dyDescent="0.2">
      <c r="A10" s="32" t="s">
        <v>61</v>
      </c>
      <c r="B10" s="29">
        <f>B9/B7</f>
        <v>0.70505163170582519</v>
      </c>
      <c r="C10" s="29">
        <f t="shared" ref="C10:H10" si="2">C9/C7</f>
        <v>0.71384282929860743</v>
      </c>
      <c r="D10" s="29">
        <f t="shared" si="2"/>
        <v>0.71873521722893063</v>
      </c>
      <c r="E10" s="29">
        <f t="shared" si="2"/>
        <v>0.71774250374636517</v>
      </c>
      <c r="F10" s="29">
        <f t="shared" si="2"/>
        <v>0.69948290893323628</v>
      </c>
      <c r="G10" s="29">
        <f t="shared" si="2"/>
        <v>0.74427911149248205</v>
      </c>
      <c r="H10" s="29">
        <f t="shared" si="2"/>
        <v>0.75459921156373189</v>
      </c>
      <c r="I10" s="121"/>
      <c r="J10" s="121"/>
    </row>
    <row r="11" spans="1:12" s="5" customFormat="1" ht="15.75" x14ac:dyDescent="0.25">
      <c r="A11" s="45"/>
      <c r="B11" s="303" t="s">
        <v>166</v>
      </c>
      <c r="C11" s="300"/>
      <c r="D11" s="300"/>
      <c r="E11" s="300"/>
      <c r="F11" s="300"/>
      <c r="G11" s="300"/>
      <c r="H11" s="301"/>
      <c r="I11" s="121"/>
      <c r="J11" s="121"/>
      <c r="K11" s="121"/>
      <c r="L11" s="121"/>
    </row>
    <row r="12" spans="1:12" s="5" customFormat="1" x14ac:dyDescent="0.2">
      <c r="A12" s="32" t="s">
        <v>99</v>
      </c>
      <c r="B12" s="24">
        <v>23261</v>
      </c>
      <c r="C12" s="24">
        <v>53203</v>
      </c>
      <c r="D12" s="24">
        <v>34649</v>
      </c>
      <c r="E12" s="24">
        <v>88972.7</v>
      </c>
      <c r="F12" s="24">
        <v>22210.3</v>
      </c>
      <c r="G12" s="24">
        <v>95756</v>
      </c>
      <c r="H12" s="24">
        <v>2809</v>
      </c>
      <c r="I12" s="121"/>
      <c r="J12" s="121"/>
      <c r="K12" s="121"/>
      <c r="L12" s="121"/>
    </row>
    <row r="13" spans="1:12" s="5" customFormat="1" x14ac:dyDescent="0.2">
      <c r="A13" s="32" t="s">
        <v>100</v>
      </c>
      <c r="B13" s="24">
        <v>20160</v>
      </c>
      <c r="C13" s="24">
        <v>45838</v>
      </c>
      <c r="D13" s="24">
        <v>29556</v>
      </c>
      <c r="E13" s="24">
        <v>76709.5</v>
      </c>
      <c r="F13" s="24">
        <v>18908.5</v>
      </c>
      <c r="G13" s="24">
        <v>80294</v>
      </c>
      <c r="H13" s="24">
        <v>2285</v>
      </c>
      <c r="I13" s="121"/>
      <c r="J13" s="121"/>
      <c r="K13" s="121"/>
      <c r="L13" s="121"/>
    </row>
    <row r="14" spans="1:12" s="5" customFormat="1" x14ac:dyDescent="0.2">
      <c r="A14" s="32" t="s">
        <v>60</v>
      </c>
      <c r="B14" s="29">
        <f>B13/B12</f>
        <v>0.86668672885946429</v>
      </c>
      <c r="C14" s="29">
        <f t="shared" ref="C14" si="3">C13/C12</f>
        <v>0.86156795669417141</v>
      </c>
      <c r="D14" s="29">
        <f t="shared" ref="D14:H14" si="4">D13/D12</f>
        <v>0.85301163092729948</v>
      </c>
      <c r="E14" s="29">
        <f t="shared" si="4"/>
        <v>0.86216895744424982</v>
      </c>
      <c r="F14" s="29">
        <f t="shared" si="4"/>
        <v>0.85133924350414003</v>
      </c>
      <c r="G14" s="29">
        <f t="shared" si="4"/>
        <v>0.83852708968628598</v>
      </c>
      <c r="H14" s="29">
        <f t="shared" si="4"/>
        <v>0.81345674617301533</v>
      </c>
      <c r="I14" s="121"/>
      <c r="J14" s="121"/>
      <c r="K14" s="202"/>
      <c r="L14" s="121"/>
    </row>
    <row r="15" spans="1:12" s="5" customFormat="1" x14ac:dyDescent="0.2">
      <c r="A15" s="32" t="s">
        <v>127</v>
      </c>
      <c r="B15" s="24">
        <v>10780</v>
      </c>
      <c r="C15" s="24">
        <v>24975</v>
      </c>
      <c r="D15" s="24">
        <v>17775</v>
      </c>
      <c r="E15" s="24">
        <v>43426</v>
      </c>
      <c r="F15" s="24">
        <v>10137</v>
      </c>
      <c r="G15" s="24">
        <v>51140</v>
      </c>
      <c r="H15" s="24">
        <v>1505</v>
      </c>
      <c r="I15" s="121"/>
      <c r="J15" s="121"/>
      <c r="K15" s="121"/>
      <c r="L15" s="121"/>
    </row>
    <row r="16" spans="1:12" s="5" customFormat="1" x14ac:dyDescent="0.2">
      <c r="A16" s="32" t="s">
        <v>61</v>
      </c>
      <c r="B16" s="29">
        <f>B15/B13</f>
        <v>0.53472222222222221</v>
      </c>
      <c r="C16" s="29">
        <f t="shared" ref="C16" si="5">C15/C13</f>
        <v>0.54485361490466422</v>
      </c>
      <c r="D16" s="29">
        <f t="shared" ref="D16:H16" si="6">D15/D13</f>
        <v>0.60140073081607792</v>
      </c>
      <c r="E16" s="29">
        <f t="shared" si="6"/>
        <v>0.56610980387044629</v>
      </c>
      <c r="F16" s="29">
        <f t="shared" si="6"/>
        <v>0.53610809953195648</v>
      </c>
      <c r="G16" s="29">
        <f t="shared" si="6"/>
        <v>0.63690935810894966</v>
      </c>
      <c r="H16" s="29">
        <f t="shared" si="6"/>
        <v>0.65864332603938736</v>
      </c>
      <c r="I16" s="121"/>
      <c r="J16" s="121"/>
      <c r="K16" s="121"/>
      <c r="L16" s="121"/>
    </row>
    <row r="17" spans="1:12" s="5" customFormat="1" ht="15.75" x14ac:dyDescent="0.25">
      <c r="A17" s="45"/>
      <c r="B17" s="303" t="s">
        <v>62</v>
      </c>
      <c r="C17" s="300"/>
      <c r="D17" s="300"/>
      <c r="E17" s="300"/>
      <c r="F17" s="300"/>
      <c r="G17" s="300"/>
      <c r="H17" s="301"/>
      <c r="I17" s="121"/>
      <c r="J17" s="121"/>
      <c r="K17" s="121"/>
      <c r="L17" s="121"/>
    </row>
    <row r="18" spans="1:12" s="5" customFormat="1" x14ac:dyDescent="0.2">
      <c r="A18" s="32" t="s">
        <v>99</v>
      </c>
      <c r="B18" s="24">
        <v>12459</v>
      </c>
      <c r="C18" s="24">
        <v>44616</v>
      </c>
      <c r="D18" s="24">
        <v>27814</v>
      </c>
      <c r="E18" s="24">
        <v>70357.3</v>
      </c>
      <c r="F18" s="24">
        <v>14769.7</v>
      </c>
      <c r="G18" s="24">
        <v>84329</v>
      </c>
      <c r="H18" s="24">
        <v>691</v>
      </c>
      <c r="I18" s="121"/>
      <c r="J18" s="121"/>
      <c r="K18" s="121"/>
      <c r="L18" s="121"/>
    </row>
    <row r="19" spans="1:12" s="5" customFormat="1" x14ac:dyDescent="0.2">
      <c r="A19" s="32" t="s">
        <v>100</v>
      </c>
      <c r="B19" s="24">
        <v>9072</v>
      </c>
      <c r="C19" s="24">
        <v>34230</v>
      </c>
      <c r="D19" s="24">
        <v>22586</v>
      </c>
      <c r="E19" s="24">
        <v>54456.800000000003</v>
      </c>
      <c r="F19" s="24">
        <v>11606.2</v>
      </c>
      <c r="G19" s="24">
        <v>65236</v>
      </c>
      <c r="H19" s="24">
        <v>494</v>
      </c>
      <c r="I19" s="121"/>
      <c r="J19" s="121"/>
      <c r="K19" s="121"/>
      <c r="L19" s="121"/>
    </row>
    <row r="20" spans="1:12" s="5" customFormat="1" x14ac:dyDescent="0.2">
      <c r="A20" s="32" t="s">
        <v>60</v>
      </c>
      <c r="B20" s="29">
        <f>B19/B18</f>
        <v>0.72814832651095596</v>
      </c>
      <c r="C20" s="29">
        <f t="shared" ref="C20" si="7">C19/C18</f>
        <v>0.76721355567509408</v>
      </c>
      <c r="D20" s="29">
        <f t="shared" ref="D20:H20" si="8">D19/D18</f>
        <v>0.81203710361688364</v>
      </c>
      <c r="E20" s="29">
        <f t="shared" si="8"/>
        <v>0.77400355044892288</v>
      </c>
      <c r="F20" s="29">
        <f t="shared" si="8"/>
        <v>0.78581149244737536</v>
      </c>
      <c r="G20" s="29">
        <f t="shared" si="8"/>
        <v>0.77358915675509021</v>
      </c>
      <c r="H20" s="29">
        <f t="shared" si="8"/>
        <v>0.7149059334298119</v>
      </c>
      <c r="J20" s="202"/>
      <c r="K20" s="121"/>
      <c r="L20" s="121"/>
    </row>
    <row r="21" spans="1:12" s="5" customFormat="1" x14ac:dyDescent="0.2">
      <c r="A21" s="32" t="s">
        <v>127</v>
      </c>
      <c r="B21" s="24">
        <v>6883</v>
      </c>
      <c r="C21" s="24">
        <v>26625</v>
      </c>
      <c r="D21" s="24">
        <v>18108</v>
      </c>
      <c r="E21" s="24">
        <v>43829.1</v>
      </c>
      <c r="F21" s="24">
        <v>7918.93</v>
      </c>
      <c r="G21" s="24">
        <v>51213</v>
      </c>
      <c r="H21" s="24">
        <v>369</v>
      </c>
      <c r="K21" s="121"/>
    </row>
    <row r="22" spans="1:12" s="5" customFormat="1" x14ac:dyDescent="0.2">
      <c r="A22" s="32" t="s">
        <v>61</v>
      </c>
      <c r="B22" s="29">
        <f>B21/B19</f>
        <v>0.75870811287477957</v>
      </c>
      <c r="C22" s="29">
        <f t="shared" ref="C22" si="9">C21/C19</f>
        <v>0.77782646801051714</v>
      </c>
      <c r="D22" s="29">
        <f t="shared" ref="D22:H22" si="10">D21/D19</f>
        <v>0.80173558841760384</v>
      </c>
      <c r="E22" s="29">
        <f t="shared" si="10"/>
        <v>0.80484163593894598</v>
      </c>
      <c r="F22" s="29">
        <f t="shared" si="10"/>
        <v>0.68230170081508157</v>
      </c>
      <c r="G22" s="29">
        <f t="shared" si="10"/>
        <v>0.78504200134894842</v>
      </c>
      <c r="H22" s="29">
        <f t="shared" si="10"/>
        <v>0.74696356275303644</v>
      </c>
      <c r="J22" s="202"/>
      <c r="K22" s="202"/>
      <c r="L22" s="121"/>
    </row>
    <row r="23" spans="1:12" s="5" customFormat="1" ht="15.75" x14ac:dyDescent="0.25">
      <c r="A23" s="45"/>
      <c r="B23" s="303" t="s">
        <v>63</v>
      </c>
      <c r="C23" s="300"/>
      <c r="D23" s="300"/>
      <c r="E23" s="300"/>
      <c r="F23" s="300"/>
      <c r="G23" s="300"/>
      <c r="H23" s="301"/>
    </row>
    <row r="24" spans="1:12" s="5" customFormat="1" x14ac:dyDescent="0.2">
      <c r="A24" s="32" t="s">
        <v>99</v>
      </c>
      <c r="B24" s="24">
        <v>15171</v>
      </c>
      <c r="C24" s="24">
        <v>38495</v>
      </c>
      <c r="D24" s="24">
        <v>12849</v>
      </c>
      <c r="E24" s="24">
        <v>47147.199999999997</v>
      </c>
      <c r="F24" s="24">
        <v>19409.8</v>
      </c>
      <c r="G24" s="24">
        <v>62344</v>
      </c>
      <c r="H24" s="24">
        <v>2365</v>
      </c>
    </row>
    <row r="25" spans="1:12" s="5" customFormat="1" x14ac:dyDescent="0.2">
      <c r="A25" s="32" t="s">
        <v>100</v>
      </c>
      <c r="B25" s="24">
        <v>12877</v>
      </c>
      <c r="C25" s="24">
        <v>32371</v>
      </c>
      <c r="D25" s="24">
        <v>10981</v>
      </c>
      <c r="E25" s="24">
        <v>39199.9</v>
      </c>
      <c r="F25" s="24">
        <v>17061.099999999999</v>
      </c>
      <c r="G25" s="24">
        <v>52722</v>
      </c>
      <c r="H25" s="24">
        <v>1966</v>
      </c>
    </row>
    <row r="26" spans="1:12" s="5" customFormat="1" x14ac:dyDescent="0.2">
      <c r="A26" s="32" t="s">
        <v>60</v>
      </c>
      <c r="B26" s="29">
        <f>B25/B24</f>
        <v>0.84879045547426013</v>
      </c>
      <c r="C26" s="29">
        <f t="shared" ref="C26" si="11">C25/C24</f>
        <v>0.84091440446811272</v>
      </c>
      <c r="D26" s="29">
        <f t="shared" ref="D26:H26" si="12">D25/D24</f>
        <v>0.85461903650089499</v>
      </c>
      <c r="E26" s="29">
        <f t="shared" si="12"/>
        <v>0.83143643737061801</v>
      </c>
      <c r="F26" s="29">
        <f t="shared" si="12"/>
        <v>0.87899411637420266</v>
      </c>
      <c r="G26" s="29">
        <f t="shared" si="12"/>
        <v>0.84566277428461445</v>
      </c>
      <c r="H26" s="29">
        <f t="shared" si="12"/>
        <v>0.83128964059196619</v>
      </c>
    </row>
    <row r="27" spans="1:12" s="5" customFormat="1" x14ac:dyDescent="0.2">
      <c r="A27" s="32" t="s">
        <v>127</v>
      </c>
      <c r="B27" s="24">
        <v>10798</v>
      </c>
      <c r="C27" s="24">
        <v>26533</v>
      </c>
      <c r="D27" s="24">
        <v>9266</v>
      </c>
      <c r="E27" s="24">
        <v>32512.5</v>
      </c>
      <c r="F27" s="24">
        <v>14108.5</v>
      </c>
      <c r="G27" s="24">
        <v>43816</v>
      </c>
      <c r="H27" s="24">
        <v>1657</v>
      </c>
    </row>
    <row r="28" spans="1:12" s="5" customFormat="1" x14ac:dyDescent="0.2">
      <c r="A28" s="32" t="s">
        <v>61</v>
      </c>
      <c r="B28" s="29">
        <f>B27/B25</f>
        <v>0.83854935155703969</v>
      </c>
      <c r="C28" s="29">
        <f t="shared" ref="C28" si="13">C27/C25</f>
        <v>0.81965339346946342</v>
      </c>
      <c r="D28" s="29">
        <f t="shared" ref="D28:H28" si="14">D27/D25</f>
        <v>0.84382114561515342</v>
      </c>
      <c r="E28" s="29">
        <f t="shared" si="14"/>
        <v>0.82940262602710713</v>
      </c>
      <c r="F28" s="29">
        <f t="shared" si="14"/>
        <v>0.82693964632995531</v>
      </c>
      <c r="G28" s="29">
        <f t="shared" si="14"/>
        <v>0.83107621106938279</v>
      </c>
      <c r="H28" s="29">
        <f t="shared" si="14"/>
        <v>0.84282807731434384</v>
      </c>
    </row>
    <row r="29" spans="1:12" s="5" customFormat="1" ht="15.75" x14ac:dyDescent="0.25">
      <c r="A29" s="45"/>
      <c r="B29" s="303" t="s">
        <v>64</v>
      </c>
      <c r="C29" s="300"/>
      <c r="D29" s="300"/>
      <c r="E29" s="300"/>
      <c r="F29" s="300"/>
      <c r="G29" s="300"/>
      <c r="H29" s="301"/>
      <c r="J29" s="203"/>
    </row>
    <row r="30" spans="1:12" s="5" customFormat="1" x14ac:dyDescent="0.2">
      <c r="A30" s="32" t="s">
        <v>99</v>
      </c>
      <c r="B30" s="24">
        <v>6873</v>
      </c>
      <c r="C30" s="24">
        <v>16688</v>
      </c>
      <c r="D30" s="24">
        <v>8009</v>
      </c>
      <c r="E30" s="24">
        <v>27432.1</v>
      </c>
      <c r="F30" s="24">
        <v>4213.8900000000003</v>
      </c>
      <c r="G30" s="24">
        <v>29921</v>
      </c>
      <c r="H30" s="24">
        <v>527</v>
      </c>
      <c r="J30" s="203"/>
    </row>
    <row r="31" spans="1:12" s="5" customFormat="1" x14ac:dyDescent="0.2">
      <c r="A31" s="32" t="s">
        <v>100</v>
      </c>
      <c r="B31" s="24">
        <v>4852</v>
      </c>
      <c r="C31" s="24">
        <v>12377</v>
      </c>
      <c r="D31" s="24">
        <v>6311</v>
      </c>
      <c r="E31" s="24">
        <v>20427.5</v>
      </c>
      <c r="F31" s="24">
        <v>3173.48</v>
      </c>
      <c r="G31" s="24">
        <v>22242</v>
      </c>
      <c r="H31" s="24">
        <v>362</v>
      </c>
      <c r="J31" s="203"/>
    </row>
    <row r="32" spans="1:12" s="5" customFormat="1" x14ac:dyDescent="0.2">
      <c r="A32" s="32" t="s">
        <v>60</v>
      </c>
      <c r="B32" s="29">
        <f>B31/B30</f>
        <v>0.70595082205732573</v>
      </c>
      <c r="C32" s="29">
        <f t="shared" ref="C32" si="15">C31/C30</f>
        <v>0.74167066155321193</v>
      </c>
      <c r="D32" s="29">
        <f t="shared" ref="D32:H32" si="16">D31/D30</f>
        <v>0.78798851292296168</v>
      </c>
      <c r="E32" s="29">
        <f t="shared" si="16"/>
        <v>0.74465680717116078</v>
      </c>
      <c r="F32" s="29">
        <f t="shared" si="16"/>
        <v>0.75309986734347589</v>
      </c>
      <c r="G32" s="29">
        <f t="shared" si="16"/>
        <v>0.7433575081046756</v>
      </c>
      <c r="H32" s="29">
        <f t="shared" si="16"/>
        <v>0.68690702087286526</v>
      </c>
      <c r="J32" s="203"/>
    </row>
    <row r="33" spans="1:10" s="5" customFormat="1" x14ac:dyDescent="0.2">
      <c r="A33" s="32" t="s">
        <v>127</v>
      </c>
      <c r="B33" s="24">
        <v>3709</v>
      </c>
      <c r="C33" s="24">
        <v>9414</v>
      </c>
      <c r="D33" s="24">
        <v>4500</v>
      </c>
      <c r="E33" s="24">
        <v>15481.1</v>
      </c>
      <c r="F33" s="24">
        <v>2185.94</v>
      </c>
      <c r="G33" s="24">
        <v>16704</v>
      </c>
      <c r="H33" s="24">
        <v>296</v>
      </c>
      <c r="J33" s="203"/>
    </row>
    <row r="34" spans="1:10" s="5" customFormat="1" x14ac:dyDescent="0.2">
      <c r="A34" s="32" t="s">
        <v>61</v>
      </c>
      <c r="B34" s="29">
        <f>B33/B31</f>
        <v>0.76442704039571308</v>
      </c>
      <c r="C34" s="29">
        <f t="shared" ref="C34" si="17">C33/C31</f>
        <v>0.76060434677223887</v>
      </c>
      <c r="D34" s="29">
        <f t="shared" ref="D34:H34" si="18">D33/D31</f>
        <v>0.71304072254793216</v>
      </c>
      <c r="E34" s="29">
        <f t="shared" si="18"/>
        <v>0.75785583159955938</v>
      </c>
      <c r="F34" s="29">
        <f t="shared" si="18"/>
        <v>0.6888148026771872</v>
      </c>
      <c r="G34" s="29">
        <f t="shared" si="18"/>
        <v>0.75101159967628806</v>
      </c>
      <c r="H34" s="29">
        <f t="shared" si="18"/>
        <v>0.81767955801104975</v>
      </c>
      <c r="J34" s="203"/>
    </row>
    <row r="35" spans="1:10" s="5" customFormat="1" ht="15.75" x14ac:dyDescent="0.25">
      <c r="A35" s="45"/>
      <c r="B35" s="303" t="s">
        <v>162</v>
      </c>
      <c r="C35" s="300"/>
      <c r="D35" s="300"/>
      <c r="E35" s="300"/>
      <c r="F35" s="300"/>
      <c r="G35" s="300"/>
      <c r="H35" s="301"/>
      <c r="J35" s="203"/>
    </row>
    <row r="36" spans="1:10" s="5" customFormat="1" x14ac:dyDescent="0.2">
      <c r="A36" s="32" t="s">
        <v>99</v>
      </c>
      <c r="B36" s="24">
        <v>6622</v>
      </c>
      <c r="C36" s="24">
        <v>11420</v>
      </c>
      <c r="D36" s="24">
        <v>4846</v>
      </c>
      <c r="E36" s="24">
        <v>18690.900000000001</v>
      </c>
      <c r="F36" s="24">
        <v>4203.05</v>
      </c>
      <c r="G36" s="24">
        <v>22386</v>
      </c>
      <c r="H36" s="24">
        <v>397</v>
      </c>
      <c r="J36" s="203"/>
    </row>
    <row r="37" spans="1:10" s="5" customFormat="1" x14ac:dyDescent="0.2">
      <c r="A37" s="32" t="s">
        <v>100</v>
      </c>
      <c r="B37" s="24">
        <v>5098</v>
      </c>
      <c r="C37" s="24">
        <v>9399</v>
      </c>
      <c r="D37" s="24">
        <v>4143</v>
      </c>
      <c r="E37" s="24">
        <v>15175.9</v>
      </c>
      <c r="F37" s="24">
        <v>3468.13</v>
      </c>
      <c r="G37" s="24">
        <v>18259</v>
      </c>
      <c r="H37" s="24">
        <v>275</v>
      </c>
      <c r="J37" s="203"/>
    </row>
    <row r="38" spans="1:10" s="5" customFormat="1" x14ac:dyDescent="0.2">
      <c r="A38" s="32" t="s">
        <v>60</v>
      </c>
      <c r="B38" s="29">
        <f>B37/B36</f>
        <v>0.7698580489278164</v>
      </c>
      <c r="C38" s="29">
        <f t="shared" ref="C38" si="19">C37/C36</f>
        <v>0.8230297723292469</v>
      </c>
      <c r="D38" s="29">
        <f t="shared" ref="D38:H38" si="20">D37/D36</f>
        <v>0.85493190260008256</v>
      </c>
      <c r="E38" s="29">
        <f t="shared" si="20"/>
        <v>0.81194057001000475</v>
      </c>
      <c r="F38" s="29">
        <f t="shared" si="20"/>
        <v>0.82514602491048161</v>
      </c>
      <c r="G38" s="29">
        <f t="shared" si="20"/>
        <v>0.81564370588760837</v>
      </c>
      <c r="H38" s="29">
        <f t="shared" si="20"/>
        <v>0.69269521410579349</v>
      </c>
    </row>
    <row r="39" spans="1:10" s="5" customFormat="1" x14ac:dyDescent="0.2">
      <c r="A39" s="32" t="s">
        <v>127</v>
      </c>
      <c r="B39" s="24">
        <v>4211</v>
      </c>
      <c r="C39" s="24">
        <v>7881</v>
      </c>
      <c r="D39" s="24">
        <v>3348</v>
      </c>
      <c r="E39" s="24">
        <v>12681.6</v>
      </c>
      <c r="F39" s="24">
        <v>2760.44</v>
      </c>
      <c r="G39" s="24">
        <v>15157</v>
      </c>
      <c r="H39" s="24">
        <v>237</v>
      </c>
    </row>
    <row r="40" spans="1:10" s="5" customFormat="1" x14ac:dyDescent="0.2">
      <c r="A40" s="32" t="s">
        <v>61</v>
      </c>
      <c r="B40" s="29">
        <f>B39/B37</f>
        <v>0.82601020007846215</v>
      </c>
      <c r="C40" s="29">
        <f t="shared" ref="C40" si="21">C39/C37</f>
        <v>0.83849345675071818</v>
      </c>
      <c r="D40" s="29">
        <f t="shared" ref="D40:H40" si="22">D39/D37</f>
        <v>0.80811006517016659</v>
      </c>
      <c r="E40" s="29">
        <f t="shared" si="22"/>
        <v>0.83564071982551291</v>
      </c>
      <c r="F40" s="29">
        <f t="shared" si="22"/>
        <v>0.79594478869015861</v>
      </c>
      <c r="G40" s="29">
        <f t="shared" si="22"/>
        <v>0.83011117804918122</v>
      </c>
      <c r="H40" s="29">
        <f t="shared" si="22"/>
        <v>0.86181818181818182</v>
      </c>
    </row>
    <row r="41" spans="1:10" s="5" customFormat="1" ht="15.75" x14ac:dyDescent="0.25">
      <c r="A41" s="45"/>
      <c r="B41" s="303" t="s">
        <v>65</v>
      </c>
      <c r="C41" s="300"/>
      <c r="D41" s="300"/>
      <c r="E41" s="300"/>
      <c r="F41" s="300"/>
      <c r="G41" s="300"/>
      <c r="H41" s="301"/>
    </row>
    <row r="42" spans="1:10" s="5" customFormat="1" x14ac:dyDescent="0.2">
      <c r="A42" s="32" t="s">
        <v>99</v>
      </c>
      <c r="B42" s="24">
        <v>3459</v>
      </c>
      <c r="C42" s="24">
        <v>4312</v>
      </c>
      <c r="D42" s="24">
        <v>1447</v>
      </c>
      <c r="E42" s="24">
        <v>19</v>
      </c>
      <c r="F42" s="24">
        <v>9220</v>
      </c>
      <c r="G42" s="24">
        <v>7586</v>
      </c>
      <c r="H42" s="24">
        <v>382</v>
      </c>
    </row>
    <row r="43" spans="1:10" s="5" customFormat="1" x14ac:dyDescent="0.2">
      <c r="A43" s="32" t="s">
        <v>100</v>
      </c>
      <c r="B43" s="24">
        <v>3502</v>
      </c>
      <c r="C43" s="24">
        <v>4530</v>
      </c>
      <c r="D43" s="24">
        <v>1391</v>
      </c>
      <c r="E43" s="24">
        <v>16</v>
      </c>
      <c r="F43" s="24">
        <v>8566</v>
      </c>
      <c r="G43" s="24">
        <v>6992</v>
      </c>
      <c r="H43" s="24">
        <v>352</v>
      </c>
    </row>
    <row r="44" spans="1:10" s="5" customFormat="1" x14ac:dyDescent="0.2">
      <c r="A44" s="32" t="s">
        <v>60</v>
      </c>
      <c r="B44" s="29">
        <f>B43/B42</f>
        <v>1.0124313385371495</v>
      </c>
      <c r="C44" s="29">
        <f t="shared" ref="C44" si="23">C43/C42</f>
        <v>1.0505565862708719</v>
      </c>
      <c r="D44" s="29">
        <f t="shared" ref="D44:H44" si="24">D43/D42</f>
        <v>0.96129923980649623</v>
      </c>
      <c r="E44" s="29">
        <f t="shared" si="24"/>
        <v>0.84210526315789469</v>
      </c>
      <c r="F44" s="29">
        <f t="shared" si="24"/>
        <v>0.92906724511930583</v>
      </c>
      <c r="G44" s="29">
        <f t="shared" si="24"/>
        <v>0.92169786448721325</v>
      </c>
      <c r="H44" s="29">
        <f t="shared" si="24"/>
        <v>0.92146596858638741</v>
      </c>
    </row>
    <row r="45" spans="1:10" s="5" customFormat="1" x14ac:dyDescent="0.2">
      <c r="A45" s="32" t="s">
        <v>127</v>
      </c>
      <c r="B45" s="24">
        <v>2496</v>
      </c>
      <c r="C45" s="24">
        <v>3131</v>
      </c>
      <c r="D45" s="24">
        <v>1033</v>
      </c>
      <c r="E45" s="24">
        <v>14</v>
      </c>
      <c r="F45" s="24">
        <v>6656</v>
      </c>
      <c r="G45" s="24">
        <v>5429</v>
      </c>
      <c r="H45" s="24">
        <v>272</v>
      </c>
    </row>
    <row r="46" spans="1:10" s="5" customFormat="1" x14ac:dyDescent="0.2">
      <c r="A46" s="32" t="s">
        <v>61</v>
      </c>
      <c r="B46" s="29">
        <f>B45/B43</f>
        <v>0.71273557966876067</v>
      </c>
      <c r="C46" s="29">
        <f t="shared" ref="C46" si="25">C45/C43</f>
        <v>0.69116997792494483</v>
      </c>
      <c r="D46" s="29">
        <f t="shared" ref="D46:H46" si="26">D45/D43</f>
        <v>0.74263120057512577</v>
      </c>
      <c r="E46" s="29">
        <f t="shared" si="26"/>
        <v>0.875</v>
      </c>
      <c r="F46" s="29">
        <f t="shared" si="26"/>
        <v>0.77702544945131913</v>
      </c>
      <c r="G46" s="29">
        <f t="shared" si="26"/>
        <v>0.77645881006864992</v>
      </c>
      <c r="H46" s="29">
        <f t="shared" si="26"/>
        <v>0.77272727272727271</v>
      </c>
    </row>
    <row r="47" spans="1:10" s="5" customFormat="1" ht="15.75" x14ac:dyDescent="0.25">
      <c r="A47" s="45"/>
      <c r="B47" s="303" t="s">
        <v>164</v>
      </c>
      <c r="C47" s="300"/>
      <c r="D47" s="300"/>
      <c r="E47" s="300"/>
      <c r="F47" s="300"/>
      <c r="G47" s="300"/>
      <c r="H47" s="301"/>
    </row>
    <row r="48" spans="1:10" s="5" customFormat="1" x14ac:dyDescent="0.2">
      <c r="A48" s="32" t="s">
        <v>99</v>
      </c>
      <c r="B48" s="24">
        <v>38</v>
      </c>
      <c r="C48" s="24">
        <v>1387</v>
      </c>
      <c r="D48" s="24">
        <v>5416</v>
      </c>
      <c r="E48" s="24">
        <v>6765.81</v>
      </c>
      <c r="F48" s="24">
        <v>77.193600000000004</v>
      </c>
      <c r="G48" s="24">
        <v>6609</v>
      </c>
      <c r="H48" s="24">
        <v>149</v>
      </c>
    </row>
    <row r="49" spans="1:8" s="5" customFormat="1" x14ac:dyDescent="0.2">
      <c r="A49" s="32" t="s">
        <v>100</v>
      </c>
      <c r="B49" s="24">
        <v>32</v>
      </c>
      <c r="C49" s="24">
        <v>1179</v>
      </c>
      <c r="D49" s="24">
        <v>4672</v>
      </c>
      <c r="E49" s="24">
        <v>5816.17</v>
      </c>
      <c r="F49" s="24">
        <v>67.832099999999997</v>
      </c>
      <c r="G49" s="24">
        <v>5675</v>
      </c>
      <c r="H49" s="24">
        <v>116</v>
      </c>
    </row>
    <row r="50" spans="1:8" s="5" customFormat="1" x14ac:dyDescent="0.2">
      <c r="A50" s="32" t="s">
        <v>60</v>
      </c>
      <c r="B50" s="29">
        <f>B49/B48</f>
        <v>0.84210526315789469</v>
      </c>
      <c r="C50" s="29">
        <f t="shared" ref="C50" si="27">C49/C48</f>
        <v>0.85003604902667629</v>
      </c>
      <c r="D50" s="29">
        <f t="shared" ref="D50:H50" si="28">D49/D48</f>
        <v>0.86262924667651408</v>
      </c>
      <c r="E50" s="29">
        <f t="shared" si="28"/>
        <v>0.85964134375632772</v>
      </c>
      <c r="F50" s="29">
        <f t="shared" si="28"/>
        <v>0.87872699291132939</v>
      </c>
      <c r="G50" s="29">
        <f t="shared" si="28"/>
        <v>0.85867756090180059</v>
      </c>
      <c r="H50" s="29">
        <f t="shared" si="28"/>
        <v>0.77852348993288589</v>
      </c>
    </row>
    <row r="51" spans="1:8" s="5" customFormat="1" x14ac:dyDescent="0.2">
      <c r="A51" s="32" t="s">
        <v>127</v>
      </c>
      <c r="B51" s="24">
        <v>24</v>
      </c>
      <c r="C51" s="24">
        <v>777</v>
      </c>
      <c r="D51" s="24">
        <v>3064</v>
      </c>
      <c r="E51" s="24">
        <v>3815.15</v>
      </c>
      <c r="F51" s="24">
        <v>49.851700000000001</v>
      </c>
      <c r="G51" s="24">
        <v>3783</v>
      </c>
      <c r="H51" s="24">
        <v>78</v>
      </c>
    </row>
    <row r="52" spans="1:8" s="5" customFormat="1" x14ac:dyDescent="0.2">
      <c r="A52" s="32" t="s">
        <v>61</v>
      </c>
      <c r="B52" s="29">
        <f>B51/B49</f>
        <v>0.75</v>
      </c>
      <c r="C52" s="29">
        <f t="shared" ref="C52" si="29">C51/C49</f>
        <v>0.65903307888040707</v>
      </c>
      <c r="D52" s="29">
        <f t="shared" ref="D52:H52" si="30">D51/D49</f>
        <v>0.65582191780821919</v>
      </c>
      <c r="E52" s="29">
        <f t="shared" si="30"/>
        <v>0.65595572343999575</v>
      </c>
      <c r="F52" s="29">
        <f t="shared" si="30"/>
        <v>0.73492785863919885</v>
      </c>
      <c r="G52" s="29">
        <f t="shared" si="30"/>
        <v>0.66660792951541847</v>
      </c>
      <c r="H52" s="29">
        <f t="shared" si="30"/>
        <v>0.67241379310344829</v>
      </c>
    </row>
    <row r="53" spans="1:8" s="5" customFormat="1" ht="15.75" x14ac:dyDescent="0.25">
      <c r="A53" s="45"/>
      <c r="B53" s="303" t="s">
        <v>165</v>
      </c>
      <c r="C53" s="300"/>
      <c r="D53" s="300"/>
      <c r="E53" s="300"/>
      <c r="F53" s="300"/>
      <c r="G53" s="300"/>
      <c r="H53" s="301"/>
    </row>
    <row r="54" spans="1:8" s="5" customFormat="1" x14ac:dyDescent="0.2">
      <c r="A54" s="32" t="s">
        <v>99</v>
      </c>
      <c r="B54" s="24">
        <v>131</v>
      </c>
      <c r="C54" s="24">
        <v>1943</v>
      </c>
      <c r="D54" s="24">
        <v>408</v>
      </c>
      <c r="E54" s="24">
        <v>14</v>
      </c>
      <c r="F54" s="24">
        <v>2511</v>
      </c>
      <c r="G54" s="24">
        <v>2198</v>
      </c>
      <c r="H54" s="24">
        <v>283</v>
      </c>
    </row>
    <row r="55" spans="1:8" s="5" customFormat="1" x14ac:dyDescent="0.2">
      <c r="A55" s="32" t="s">
        <v>100</v>
      </c>
      <c r="B55" s="24">
        <v>91</v>
      </c>
      <c r="C55" s="24">
        <v>1523</v>
      </c>
      <c r="D55" s="24">
        <v>325</v>
      </c>
      <c r="E55" s="24">
        <v>11</v>
      </c>
      <c r="F55" s="24">
        <v>1964</v>
      </c>
      <c r="G55" s="24">
        <v>1720</v>
      </c>
      <c r="H55" s="24">
        <v>208</v>
      </c>
    </row>
    <row r="56" spans="1:8" s="5" customFormat="1" x14ac:dyDescent="0.2">
      <c r="A56" s="32" t="s">
        <v>60</v>
      </c>
      <c r="B56" s="29">
        <f>B55/B54</f>
        <v>0.69465648854961837</v>
      </c>
      <c r="C56" s="29">
        <f t="shared" ref="C56" si="31">C55/C54</f>
        <v>0.78383942357179615</v>
      </c>
      <c r="D56" s="29">
        <f t="shared" ref="D56:H56" si="32">D55/D54</f>
        <v>0.79656862745098034</v>
      </c>
      <c r="E56" s="29">
        <f t="shared" si="32"/>
        <v>0.7857142857142857</v>
      </c>
      <c r="F56" s="29">
        <f t="shared" si="32"/>
        <v>0.78215850258861008</v>
      </c>
      <c r="G56" s="29">
        <f t="shared" si="32"/>
        <v>0.78252957233848952</v>
      </c>
      <c r="H56" s="29">
        <f t="shared" si="32"/>
        <v>0.73498233215547704</v>
      </c>
    </row>
    <row r="57" spans="1:8" s="5" customFormat="1" x14ac:dyDescent="0.2">
      <c r="A57" s="32" t="s">
        <v>127</v>
      </c>
      <c r="B57" s="24">
        <v>71</v>
      </c>
      <c r="C57" s="24">
        <v>1125</v>
      </c>
      <c r="D57" s="24">
        <v>252</v>
      </c>
      <c r="E57" s="24">
        <v>8</v>
      </c>
      <c r="F57" s="24">
        <v>1464</v>
      </c>
      <c r="G57" s="24">
        <v>1290</v>
      </c>
      <c r="H57" s="24">
        <v>154</v>
      </c>
    </row>
    <row r="58" spans="1:8" s="5" customFormat="1" x14ac:dyDescent="0.2">
      <c r="A58" s="32" t="s">
        <v>61</v>
      </c>
      <c r="B58" s="29">
        <f>B57/B55</f>
        <v>0.78021978021978022</v>
      </c>
      <c r="C58" s="29">
        <f t="shared" ref="C58" si="33">C57/C55</f>
        <v>0.73867367038739329</v>
      </c>
      <c r="D58" s="29">
        <f t="shared" ref="D58:H58" si="34">D57/D55</f>
        <v>0.77538461538461534</v>
      </c>
      <c r="E58" s="29">
        <f t="shared" si="34"/>
        <v>0.72727272727272729</v>
      </c>
      <c r="F58" s="29">
        <f t="shared" si="34"/>
        <v>0.74541751527494904</v>
      </c>
      <c r="G58" s="29">
        <f t="shared" si="34"/>
        <v>0.75</v>
      </c>
      <c r="H58" s="29">
        <f t="shared" si="34"/>
        <v>0.74038461538461542</v>
      </c>
    </row>
    <row r="59" spans="1:8" x14ac:dyDescent="0.2">
      <c r="A59" s="53"/>
      <c r="B59" s="279" t="s">
        <v>124</v>
      </c>
      <c r="C59" s="279"/>
      <c r="D59" s="279"/>
      <c r="E59" s="102"/>
      <c r="F59" s="102"/>
      <c r="G59" s="58"/>
      <c r="H59" s="58"/>
    </row>
    <row r="60" spans="1:8" x14ac:dyDescent="0.2">
      <c r="B60" s="82" t="s">
        <v>128</v>
      </c>
      <c r="C60" s="153"/>
      <c r="D60" s="153"/>
      <c r="E60" s="153"/>
      <c r="F60" s="153"/>
      <c r="G60" s="58"/>
      <c r="H60" s="58"/>
    </row>
    <row r="61" spans="1:8" x14ac:dyDescent="0.2">
      <c r="B61" s="82" t="s">
        <v>123</v>
      </c>
      <c r="C61" s="153"/>
      <c r="D61" s="153"/>
      <c r="E61" s="153"/>
      <c r="F61" s="153"/>
    </row>
    <row r="62" spans="1:8" x14ac:dyDescent="0.2">
      <c r="B62" s="82" t="s">
        <v>182</v>
      </c>
      <c r="C62" s="153"/>
      <c r="D62" s="153"/>
      <c r="E62" s="153"/>
      <c r="F62" s="153"/>
    </row>
  </sheetData>
  <mergeCells count="12">
    <mergeCell ref="B53:H53"/>
    <mergeCell ref="B3:D3"/>
    <mergeCell ref="E3:F3"/>
    <mergeCell ref="G3:H3"/>
    <mergeCell ref="B41:H41"/>
    <mergeCell ref="B5:H5"/>
    <mergeCell ref="B11:H11"/>
    <mergeCell ref="B17:H17"/>
    <mergeCell ref="B23:H23"/>
    <mergeCell ref="B29:H29"/>
    <mergeCell ref="B35:H35"/>
    <mergeCell ref="B47:H47"/>
  </mergeCells>
  <phoneticPr fontId="5" type="noConversion"/>
  <hyperlinks>
    <hyperlink ref="A1" location="Contents!A1" display="&lt;Back to contents&gt;" xr:uid="{00000000-0004-0000-0300-000000000000}"/>
  </hyperlinks>
  <pageMargins left="0.39370078740157483" right="0.39370078740157483" top="0.39370078740157483" bottom="0.11811023622047245" header="0" footer="0"/>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92D050"/>
    <pageSetUpPr fitToPage="1"/>
  </sheetPr>
  <dimension ref="A1:AV96"/>
  <sheetViews>
    <sheetView showGridLines="0" zoomScaleNormal="100" workbookViewId="0">
      <pane xSplit="1" topLeftCell="B1" activePane="topRight" state="frozen"/>
      <selection activeCell="A24" sqref="A24"/>
      <selection pane="topRight"/>
    </sheetView>
  </sheetViews>
  <sheetFormatPr defaultColWidth="38.5703125" defaultRowHeight="13.7" customHeight="1" x14ac:dyDescent="0.2"/>
  <cols>
    <col min="1" max="1" width="51" style="1" customWidth="1"/>
    <col min="2" max="2" width="16.5703125" style="2" customWidth="1"/>
    <col min="3" max="6" width="16.5703125" style="4" customWidth="1"/>
    <col min="7" max="8" width="16.5703125" style="2" customWidth="1"/>
    <col min="9" max="34" width="16.5703125" customWidth="1"/>
    <col min="35" max="35" width="15" customWidth="1"/>
    <col min="36" max="37" width="12.28515625" customWidth="1"/>
    <col min="38" max="38" width="14.140625" customWidth="1"/>
    <col min="39" max="39" width="13" customWidth="1"/>
    <col min="40" max="40" width="13.7109375" customWidth="1"/>
    <col min="41" max="41" width="12.5703125" customWidth="1"/>
    <col min="42" max="44" width="14.85546875" customWidth="1"/>
    <col min="45" max="45" width="11.5703125" customWidth="1"/>
    <col min="46" max="46" width="14.140625" customWidth="1"/>
    <col min="47" max="47" width="14" customWidth="1"/>
    <col min="48" max="48" width="16.28515625" customWidth="1"/>
    <col min="49" max="49" width="10.85546875" customWidth="1"/>
    <col min="50" max="50" width="15.42578125" customWidth="1"/>
  </cols>
  <sheetData>
    <row r="1" spans="1:48" s="76" customFormat="1" ht="13.7" customHeight="1" x14ac:dyDescent="0.2">
      <c r="A1" s="74" t="s">
        <v>56</v>
      </c>
      <c r="B1" s="72"/>
      <c r="C1" s="75"/>
      <c r="D1" s="75"/>
      <c r="E1" s="75"/>
      <c r="F1" s="75"/>
      <c r="G1" s="72"/>
      <c r="H1" s="72"/>
    </row>
    <row r="2" spans="1:48" ht="13.7" customHeight="1" x14ac:dyDescent="0.3">
      <c r="A2" s="212" t="s">
        <v>205</v>
      </c>
      <c r="B2" s="234"/>
      <c r="C2" s="234"/>
      <c r="D2" s="234"/>
      <c r="E2" s="234"/>
      <c r="F2" s="234"/>
      <c r="G2" s="234"/>
      <c r="H2" s="234"/>
      <c r="I2" s="234"/>
      <c r="J2" s="234"/>
      <c r="O2" s="234"/>
      <c r="P2" s="276"/>
      <c r="Q2" s="213"/>
      <c r="R2" s="213"/>
      <c r="S2" s="213"/>
      <c r="T2" s="213"/>
      <c r="U2" s="213"/>
      <c r="V2" s="213"/>
      <c r="W2" s="213"/>
      <c r="X2" s="213"/>
      <c r="Y2" s="213"/>
      <c r="Z2" s="213"/>
      <c r="AA2" s="213"/>
      <c r="AB2" s="213"/>
      <c r="AC2" s="213"/>
      <c r="AD2" s="213"/>
      <c r="AE2" s="213"/>
      <c r="AF2" s="213"/>
      <c r="AG2" s="213"/>
      <c r="AT2" s="234"/>
      <c r="AU2" s="234"/>
    </row>
    <row r="3" spans="1:48" ht="15.75" x14ac:dyDescent="0.25">
      <c r="A3" s="211"/>
      <c r="B3" s="300" t="s">
        <v>99</v>
      </c>
      <c r="C3" s="300"/>
      <c r="D3" s="300"/>
      <c r="E3" s="300"/>
      <c r="F3" s="300"/>
      <c r="G3" s="300"/>
      <c r="H3" s="300"/>
      <c r="I3" s="300"/>
      <c r="J3" s="300"/>
      <c r="K3" s="300"/>
      <c r="L3" s="300"/>
      <c r="M3" s="300"/>
      <c r="N3" s="300"/>
      <c r="O3" s="301"/>
      <c r="P3" s="275"/>
      <c r="Q3" s="316" t="s">
        <v>100</v>
      </c>
      <c r="R3" s="313"/>
      <c r="S3" s="313"/>
      <c r="T3" s="313"/>
      <c r="U3" s="313"/>
      <c r="V3" s="313"/>
      <c r="W3" s="313"/>
      <c r="X3" s="313"/>
      <c r="Y3" s="313"/>
      <c r="Z3" s="313"/>
      <c r="AA3" s="313"/>
      <c r="AB3" s="313"/>
      <c r="AC3" s="313"/>
      <c r="AD3" s="313"/>
      <c r="AE3" s="313"/>
      <c r="AF3" s="57"/>
      <c r="AG3" s="268"/>
      <c r="AH3" s="310" t="s">
        <v>127</v>
      </c>
      <c r="AI3" s="311"/>
      <c r="AJ3" s="311"/>
      <c r="AK3" s="311"/>
      <c r="AL3" s="311"/>
      <c r="AM3" s="311"/>
      <c r="AN3" s="311"/>
      <c r="AO3" s="311"/>
      <c r="AP3" s="311"/>
      <c r="AQ3" s="311"/>
      <c r="AR3" s="311"/>
      <c r="AS3" s="312"/>
      <c r="AT3" s="284"/>
      <c r="AU3" s="170"/>
      <c r="AV3" s="234"/>
    </row>
    <row r="4" spans="1:48" ht="15" customHeight="1" x14ac:dyDescent="0.25">
      <c r="A4" s="44" t="s">
        <v>75</v>
      </c>
      <c r="B4" s="105">
        <v>2010</v>
      </c>
      <c r="C4" s="105">
        <v>2011</v>
      </c>
      <c r="D4" s="105">
        <v>2012</v>
      </c>
      <c r="E4" s="105">
        <v>2013</v>
      </c>
      <c r="F4" s="105">
        <v>2014</v>
      </c>
      <c r="G4" s="105">
        <v>2015</v>
      </c>
      <c r="H4" s="105">
        <v>2016</v>
      </c>
      <c r="I4" s="105">
        <v>2017</v>
      </c>
      <c r="J4" s="105">
        <v>2018</v>
      </c>
      <c r="K4" s="105" t="s">
        <v>198</v>
      </c>
      <c r="L4" s="105" t="s">
        <v>197</v>
      </c>
      <c r="M4" s="105" t="s">
        <v>202</v>
      </c>
      <c r="N4" s="105" t="s">
        <v>196</v>
      </c>
      <c r="O4" s="105" t="s">
        <v>195</v>
      </c>
      <c r="P4" s="105" t="s">
        <v>201</v>
      </c>
      <c r="Q4" s="105">
        <v>2010</v>
      </c>
      <c r="R4" s="105">
        <v>2011</v>
      </c>
      <c r="S4" s="105">
        <v>2012</v>
      </c>
      <c r="T4" s="105">
        <v>2013</v>
      </c>
      <c r="U4" s="105">
        <v>2014</v>
      </c>
      <c r="V4" s="105">
        <v>2015</v>
      </c>
      <c r="W4" s="105">
        <v>2016</v>
      </c>
      <c r="X4" s="105">
        <v>2017</v>
      </c>
      <c r="Y4" s="105">
        <v>2018</v>
      </c>
      <c r="Z4" s="105" t="s">
        <v>198</v>
      </c>
      <c r="AA4" s="105" t="s">
        <v>197</v>
      </c>
      <c r="AB4" s="105" t="s">
        <v>202</v>
      </c>
      <c r="AC4" s="105" t="s">
        <v>196</v>
      </c>
      <c r="AD4" s="105" t="s">
        <v>195</v>
      </c>
      <c r="AE4" s="105" t="s">
        <v>201</v>
      </c>
      <c r="AF4" s="159">
        <v>2010</v>
      </c>
      <c r="AG4" s="159">
        <v>2011</v>
      </c>
      <c r="AH4" s="159">
        <v>2012</v>
      </c>
      <c r="AI4" s="159">
        <v>2013</v>
      </c>
      <c r="AJ4" s="159">
        <v>2014</v>
      </c>
      <c r="AK4" s="159">
        <v>2015</v>
      </c>
      <c r="AL4" s="159">
        <v>2016</v>
      </c>
      <c r="AM4" s="159">
        <v>2017</v>
      </c>
      <c r="AN4" s="158">
        <v>2018</v>
      </c>
      <c r="AO4" s="159" t="s">
        <v>198</v>
      </c>
      <c r="AP4" s="159" t="s">
        <v>197</v>
      </c>
      <c r="AQ4" s="159" t="s">
        <v>202</v>
      </c>
      <c r="AR4" s="159" t="s">
        <v>196</v>
      </c>
      <c r="AS4" s="269" t="s">
        <v>195</v>
      </c>
      <c r="AT4" s="269" t="s">
        <v>201</v>
      </c>
      <c r="AU4" s="234"/>
    </row>
    <row r="5" spans="1:48" ht="13.7" customHeight="1" x14ac:dyDescent="0.2">
      <c r="A5" s="23" t="s">
        <v>0</v>
      </c>
      <c r="B5" s="36">
        <v>21493</v>
      </c>
      <c r="C5" s="36">
        <v>23866</v>
      </c>
      <c r="D5" s="36">
        <v>26373</v>
      </c>
      <c r="E5" s="36">
        <v>27376</v>
      </c>
      <c r="F5" s="36">
        <v>29423</v>
      </c>
      <c r="G5" s="69">
        <v>28958</v>
      </c>
      <c r="H5" s="36">
        <v>30749</v>
      </c>
      <c r="I5" s="36">
        <v>32210</v>
      </c>
      <c r="J5" s="36">
        <v>31157</v>
      </c>
      <c r="K5" s="36">
        <v>31856</v>
      </c>
      <c r="L5" s="36">
        <v>32171</v>
      </c>
      <c r="M5" s="36">
        <v>32595</v>
      </c>
      <c r="N5" s="36">
        <v>27920</v>
      </c>
      <c r="O5" s="36">
        <v>28830</v>
      </c>
      <c r="P5" s="36">
        <v>28383</v>
      </c>
      <c r="Q5" s="36">
        <v>21873</v>
      </c>
      <c r="R5" s="36">
        <v>23575</v>
      </c>
      <c r="S5" s="36">
        <v>25625</v>
      </c>
      <c r="T5" s="69">
        <v>27386</v>
      </c>
      <c r="U5" s="36">
        <v>28197</v>
      </c>
      <c r="V5" s="36">
        <v>28734</v>
      </c>
      <c r="W5" s="36">
        <v>29982</v>
      </c>
      <c r="X5" s="36">
        <v>31326</v>
      </c>
      <c r="Y5" s="36">
        <v>30092</v>
      </c>
      <c r="Z5" s="36">
        <v>30985</v>
      </c>
      <c r="AA5" s="36">
        <v>30552</v>
      </c>
      <c r="AB5" s="36">
        <v>31225</v>
      </c>
      <c r="AC5" s="36">
        <v>26893</v>
      </c>
      <c r="AD5" s="36">
        <v>27209</v>
      </c>
      <c r="AE5" s="36">
        <v>27047</v>
      </c>
      <c r="AF5" s="36">
        <v>16530</v>
      </c>
      <c r="AG5" s="69">
        <v>18207</v>
      </c>
      <c r="AH5" s="36">
        <v>20278</v>
      </c>
      <c r="AI5" s="36">
        <v>21162</v>
      </c>
      <c r="AJ5" s="36">
        <v>22130</v>
      </c>
      <c r="AK5" s="36">
        <v>22477</v>
      </c>
      <c r="AL5" s="36">
        <v>22961</v>
      </c>
      <c r="AM5" s="36">
        <v>22839</v>
      </c>
      <c r="AN5" s="36">
        <v>21847</v>
      </c>
      <c r="AO5" s="36">
        <v>22535</v>
      </c>
      <c r="AP5" s="36">
        <v>21637</v>
      </c>
      <c r="AQ5" s="36">
        <v>21073</v>
      </c>
      <c r="AR5" s="36">
        <v>19040</v>
      </c>
      <c r="AS5" s="69">
        <v>18709</v>
      </c>
      <c r="AT5" s="69">
        <v>17350</v>
      </c>
    </row>
    <row r="6" spans="1:48" s="5" customFormat="1" ht="13.7" customHeight="1" x14ac:dyDescent="0.2">
      <c r="A6" s="23" t="s">
        <v>1</v>
      </c>
      <c r="B6" s="36">
        <v>7742</v>
      </c>
      <c r="C6" s="36">
        <v>8426</v>
      </c>
      <c r="D6" s="36">
        <v>8178</v>
      </c>
      <c r="E6" s="36">
        <v>8447</v>
      </c>
      <c r="F6" s="36">
        <v>8781</v>
      </c>
      <c r="G6" s="69">
        <v>9094</v>
      </c>
      <c r="H6" s="36">
        <v>9501</v>
      </c>
      <c r="I6" s="36">
        <v>10404</v>
      </c>
      <c r="J6" s="36">
        <v>10402</v>
      </c>
      <c r="K6" s="36">
        <v>10460</v>
      </c>
      <c r="L6" s="36">
        <v>11080</v>
      </c>
      <c r="M6" s="36">
        <v>11599</v>
      </c>
      <c r="N6" s="36">
        <v>8914</v>
      </c>
      <c r="O6" s="36">
        <v>9831</v>
      </c>
      <c r="P6" s="36">
        <v>10043</v>
      </c>
      <c r="Q6" s="36">
        <v>6766</v>
      </c>
      <c r="R6" s="36">
        <v>7416</v>
      </c>
      <c r="S6" s="36">
        <v>7029</v>
      </c>
      <c r="T6" s="69">
        <v>7243</v>
      </c>
      <c r="U6" s="36">
        <v>7827</v>
      </c>
      <c r="V6" s="36">
        <v>7899</v>
      </c>
      <c r="W6" s="36">
        <v>8062</v>
      </c>
      <c r="X6" s="36">
        <v>8719</v>
      </c>
      <c r="Y6" s="36">
        <v>8819</v>
      </c>
      <c r="Z6" s="36">
        <v>8939</v>
      </c>
      <c r="AA6" s="36">
        <v>9521</v>
      </c>
      <c r="AB6" s="36">
        <v>10013</v>
      </c>
      <c r="AC6" s="36">
        <v>7484</v>
      </c>
      <c r="AD6" s="36">
        <v>8321</v>
      </c>
      <c r="AE6" s="36">
        <v>8643</v>
      </c>
      <c r="AF6" s="36">
        <v>5119</v>
      </c>
      <c r="AG6" s="69">
        <v>5568</v>
      </c>
      <c r="AH6" s="36">
        <v>5571</v>
      </c>
      <c r="AI6" s="36">
        <v>5688</v>
      </c>
      <c r="AJ6" s="36">
        <v>5920</v>
      </c>
      <c r="AK6" s="36">
        <v>6278</v>
      </c>
      <c r="AL6" s="36">
        <v>6419</v>
      </c>
      <c r="AM6" s="36">
        <v>7090</v>
      </c>
      <c r="AN6" s="36">
        <v>7142</v>
      </c>
      <c r="AO6" s="36">
        <v>7210</v>
      </c>
      <c r="AP6" s="36">
        <v>7295</v>
      </c>
      <c r="AQ6" s="36">
        <v>7386</v>
      </c>
      <c r="AR6" s="36">
        <v>5950</v>
      </c>
      <c r="AS6" s="69">
        <v>6256</v>
      </c>
      <c r="AT6" s="69">
        <v>6162</v>
      </c>
    </row>
    <row r="7" spans="1:48" s="5" customFormat="1" ht="13.7" customHeight="1" x14ac:dyDescent="0.2">
      <c r="A7" s="23" t="s">
        <v>2</v>
      </c>
      <c r="B7" s="36">
        <v>17212</v>
      </c>
      <c r="C7" s="36">
        <v>18510</v>
      </c>
      <c r="D7" s="36">
        <v>19344</v>
      </c>
      <c r="E7" s="36">
        <v>20747</v>
      </c>
      <c r="F7" s="36">
        <v>20008</v>
      </c>
      <c r="G7" s="69">
        <v>19650</v>
      </c>
      <c r="H7" s="36">
        <v>18849</v>
      </c>
      <c r="I7" s="36">
        <v>19597</v>
      </c>
      <c r="J7" s="69">
        <v>19538</v>
      </c>
      <c r="K7" s="69">
        <v>18744</v>
      </c>
      <c r="L7" s="36">
        <v>18402</v>
      </c>
      <c r="M7" s="36">
        <v>19166</v>
      </c>
      <c r="N7" s="69">
        <v>15642</v>
      </c>
      <c r="O7" s="36">
        <v>15847</v>
      </c>
      <c r="P7" s="36">
        <v>16171</v>
      </c>
      <c r="Q7" s="36">
        <v>14532</v>
      </c>
      <c r="R7" s="36">
        <v>15527</v>
      </c>
      <c r="S7" s="36">
        <v>16309</v>
      </c>
      <c r="T7" s="69">
        <v>17755</v>
      </c>
      <c r="U7" s="36">
        <v>17275</v>
      </c>
      <c r="V7" s="36">
        <v>17289</v>
      </c>
      <c r="W7" s="69">
        <v>16251</v>
      </c>
      <c r="X7" s="69">
        <v>16628</v>
      </c>
      <c r="Y7" s="69">
        <v>16998</v>
      </c>
      <c r="Z7" s="36">
        <v>15881</v>
      </c>
      <c r="AA7" s="36">
        <v>16190</v>
      </c>
      <c r="AB7" s="36">
        <v>17248</v>
      </c>
      <c r="AC7" s="36">
        <v>13047</v>
      </c>
      <c r="AD7" s="36">
        <v>13802</v>
      </c>
      <c r="AE7" s="36">
        <v>14507</v>
      </c>
      <c r="AF7" s="36">
        <v>11489</v>
      </c>
      <c r="AG7" s="69">
        <v>12421</v>
      </c>
      <c r="AH7" s="36">
        <v>13158</v>
      </c>
      <c r="AI7" s="36">
        <v>14276</v>
      </c>
      <c r="AJ7" s="69">
        <v>14002</v>
      </c>
      <c r="AK7" s="69">
        <v>14307</v>
      </c>
      <c r="AL7" s="69">
        <v>13062</v>
      </c>
      <c r="AM7" s="36">
        <v>12663</v>
      </c>
      <c r="AN7" s="36">
        <v>12615</v>
      </c>
      <c r="AO7" s="36">
        <v>12594</v>
      </c>
      <c r="AP7" s="36">
        <v>12324</v>
      </c>
      <c r="AQ7" s="36">
        <v>12655</v>
      </c>
      <c r="AR7" s="36">
        <v>10111</v>
      </c>
      <c r="AS7" s="69">
        <v>10226</v>
      </c>
      <c r="AT7" s="69">
        <v>10249</v>
      </c>
    </row>
    <row r="8" spans="1:48" s="5" customFormat="1" ht="13.7" customHeight="1" x14ac:dyDescent="0.2">
      <c r="A8" s="23" t="s">
        <v>3</v>
      </c>
      <c r="B8" s="36">
        <v>9504</v>
      </c>
      <c r="C8" s="36">
        <v>10106</v>
      </c>
      <c r="D8" s="36">
        <v>9554</v>
      </c>
      <c r="E8" s="36">
        <v>8792</v>
      </c>
      <c r="F8" s="36">
        <v>8439</v>
      </c>
      <c r="G8" s="69">
        <v>8709</v>
      </c>
      <c r="H8" s="36">
        <v>8668</v>
      </c>
      <c r="I8" s="36">
        <v>9611</v>
      </c>
      <c r="J8" s="69">
        <v>9356</v>
      </c>
      <c r="K8" s="69">
        <v>9845</v>
      </c>
      <c r="L8" s="36">
        <v>9490</v>
      </c>
      <c r="M8" s="36">
        <v>9749</v>
      </c>
      <c r="N8" s="69">
        <v>8421</v>
      </c>
      <c r="O8" s="36">
        <v>8505</v>
      </c>
      <c r="P8" s="36">
        <v>8564</v>
      </c>
      <c r="Q8" s="36">
        <v>6523</v>
      </c>
      <c r="R8" s="36">
        <v>6900</v>
      </c>
      <c r="S8" s="36">
        <v>6885</v>
      </c>
      <c r="T8" s="69">
        <v>6562</v>
      </c>
      <c r="U8" s="36">
        <v>6500</v>
      </c>
      <c r="V8" s="36">
        <v>6780</v>
      </c>
      <c r="W8" s="69">
        <v>6932</v>
      </c>
      <c r="X8" s="69">
        <v>7278</v>
      </c>
      <c r="Y8" s="69">
        <v>7460</v>
      </c>
      <c r="Z8" s="36">
        <v>7659</v>
      </c>
      <c r="AA8" s="36">
        <v>7672</v>
      </c>
      <c r="AB8" s="36">
        <v>7874</v>
      </c>
      <c r="AC8" s="36">
        <v>6432</v>
      </c>
      <c r="AD8" s="36">
        <v>6737</v>
      </c>
      <c r="AE8" s="36">
        <v>6888</v>
      </c>
      <c r="AF8" s="36">
        <v>5045</v>
      </c>
      <c r="AG8" s="69">
        <v>5350</v>
      </c>
      <c r="AH8" s="36">
        <v>5348</v>
      </c>
      <c r="AI8" s="36">
        <v>4956</v>
      </c>
      <c r="AJ8" s="69">
        <v>4966</v>
      </c>
      <c r="AK8" s="69">
        <v>5363</v>
      </c>
      <c r="AL8" s="69">
        <v>5226</v>
      </c>
      <c r="AM8" s="36">
        <v>5645</v>
      </c>
      <c r="AN8" s="36">
        <v>5697</v>
      </c>
      <c r="AO8" s="36">
        <v>5838</v>
      </c>
      <c r="AP8" s="36">
        <v>5541</v>
      </c>
      <c r="AQ8" s="36">
        <v>5702</v>
      </c>
      <c r="AR8" s="36">
        <v>4795</v>
      </c>
      <c r="AS8" s="69">
        <v>4770</v>
      </c>
      <c r="AT8" s="69">
        <v>4861</v>
      </c>
    </row>
    <row r="9" spans="1:48" s="5" customFormat="1" ht="13.7" customHeight="1" x14ac:dyDescent="0.2">
      <c r="A9" s="230" t="s">
        <v>4</v>
      </c>
      <c r="B9" s="36">
        <v>5126</v>
      </c>
      <c r="C9" s="36">
        <v>5157</v>
      </c>
      <c r="D9" s="36">
        <v>5084</v>
      </c>
      <c r="E9" s="36">
        <v>5578</v>
      </c>
      <c r="F9" s="36">
        <v>5293</v>
      </c>
      <c r="G9" s="69">
        <v>4513</v>
      </c>
      <c r="H9" s="36">
        <v>4623</v>
      </c>
      <c r="I9" s="36">
        <v>4530</v>
      </c>
      <c r="J9" s="36">
        <v>4558</v>
      </c>
      <c r="K9" s="36">
        <v>4417</v>
      </c>
      <c r="L9" s="36">
        <v>4685</v>
      </c>
      <c r="M9" s="36">
        <v>5080</v>
      </c>
      <c r="N9" s="36">
        <v>3773</v>
      </c>
      <c r="O9" s="36">
        <v>4185</v>
      </c>
      <c r="P9" s="36">
        <v>4492</v>
      </c>
      <c r="Q9" s="36">
        <v>4860</v>
      </c>
      <c r="R9" s="36">
        <v>4821</v>
      </c>
      <c r="S9" s="36">
        <v>4854</v>
      </c>
      <c r="T9" s="69">
        <v>5331</v>
      </c>
      <c r="U9" s="36">
        <v>5015</v>
      </c>
      <c r="V9" s="36">
        <v>4136</v>
      </c>
      <c r="W9" s="36">
        <v>4194</v>
      </c>
      <c r="X9" s="36">
        <v>4064</v>
      </c>
      <c r="Y9" s="36">
        <v>4058</v>
      </c>
      <c r="Z9" s="36">
        <v>3981</v>
      </c>
      <c r="AA9" s="36">
        <v>4347</v>
      </c>
      <c r="AB9" s="36">
        <v>4400</v>
      </c>
      <c r="AC9" s="36">
        <v>3409</v>
      </c>
      <c r="AD9" s="36">
        <v>3883</v>
      </c>
      <c r="AE9" s="36">
        <v>3894</v>
      </c>
      <c r="AF9" s="36">
        <v>3469</v>
      </c>
      <c r="AG9" s="69">
        <v>3515</v>
      </c>
      <c r="AH9" s="36">
        <v>3483</v>
      </c>
      <c r="AI9" s="36">
        <v>3826</v>
      </c>
      <c r="AJ9" s="36">
        <v>3678</v>
      </c>
      <c r="AK9" s="36">
        <v>2960</v>
      </c>
      <c r="AL9" s="36">
        <v>2917</v>
      </c>
      <c r="AM9" s="36">
        <v>2746</v>
      </c>
      <c r="AN9" s="36">
        <v>2680</v>
      </c>
      <c r="AO9" s="36">
        <v>2712</v>
      </c>
      <c r="AP9" s="36">
        <v>2868</v>
      </c>
      <c r="AQ9" s="36">
        <v>2927</v>
      </c>
      <c r="AR9" s="36">
        <v>2270</v>
      </c>
      <c r="AS9" s="69">
        <v>2501</v>
      </c>
      <c r="AT9" s="69">
        <v>2517</v>
      </c>
    </row>
    <row r="10" spans="1:48" s="5" customFormat="1" ht="13.7" customHeight="1" x14ac:dyDescent="0.2">
      <c r="A10" s="231" t="s">
        <v>187</v>
      </c>
      <c r="B10" s="59">
        <v>3037</v>
      </c>
      <c r="C10" s="59">
        <v>3183</v>
      </c>
      <c r="D10" s="59">
        <v>2908</v>
      </c>
      <c r="E10" s="59">
        <v>3281</v>
      </c>
      <c r="F10" s="59">
        <v>2598</v>
      </c>
      <c r="G10" s="70">
        <v>2591</v>
      </c>
      <c r="H10" s="59">
        <v>2423</v>
      </c>
      <c r="I10" s="59">
        <v>2662</v>
      </c>
      <c r="J10" s="59">
        <v>2555</v>
      </c>
      <c r="K10" s="59">
        <v>2271</v>
      </c>
      <c r="L10" s="59">
        <v>2294</v>
      </c>
      <c r="M10" s="59">
        <v>2774</v>
      </c>
      <c r="N10" s="59">
        <v>1942</v>
      </c>
      <c r="O10" s="59">
        <v>2093</v>
      </c>
      <c r="P10" s="59">
        <v>2493</v>
      </c>
      <c r="Q10" s="59">
        <v>2794</v>
      </c>
      <c r="R10" s="59">
        <v>2851</v>
      </c>
      <c r="S10" s="59">
        <v>2734</v>
      </c>
      <c r="T10" s="70">
        <v>3101</v>
      </c>
      <c r="U10" s="59">
        <v>2501</v>
      </c>
      <c r="V10" s="59">
        <v>2336</v>
      </c>
      <c r="W10" s="59">
        <v>2194</v>
      </c>
      <c r="X10" s="59">
        <v>2358</v>
      </c>
      <c r="Y10" s="59">
        <v>2272</v>
      </c>
      <c r="Z10" s="59">
        <v>2022</v>
      </c>
      <c r="AA10" s="59">
        <v>2188</v>
      </c>
      <c r="AB10" s="59">
        <v>2395</v>
      </c>
      <c r="AC10" s="59">
        <v>1767</v>
      </c>
      <c r="AD10" s="59">
        <v>2026</v>
      </c>
      <c r="AE10" s="59">
        <v>2182</v>
      </c>
      <c r="AF10" s="59">
        <v>1969</v>
      </c>
      <c r="AG10" s="70">
        <v>2031</v>
      </c>
      <c r="AH10" s="59">
        <v>1878</v>
      </c>
      <c r="AI10" s="59">
        <v>2219</v>
      </c>
      <c r="AJ10" s="59">
        <v>1765</v>
      </c>
      <c r="AK10" s="59">
        <v>1612</v>
      </c>
      <c r="AL10" s="59">
        <v>1467</v>
      </c>
      <c r="AM10" s="59">
        <v>1553</v>
      </c>
      <c r="AN10" s="59">
        <v>1455</v>
      </c>
      <c r="AO10" s="59">
        <v>1315</v>
      </c>
      <c r="AP10" s="59">
        <v>1380</v>
      </c>
      <c r="AQ10" s="59">
        <v>1566</v>
      </c>
      <c r="AR10" s="59">
        <v>1122</v>
      </c>
      <c r="AS10" s="70">
        <v>1257</v>
      </c>
      <c r="AT10" s="70">
        <v>1398</v>
      </c>
    </row>
    <row r="11" spans="1:48" s="5" customFormat="1" ht="13.7" customHeight="1" x14ac:dyDescent="0.2">
      <c r="A11" s="231" t="s">
        <v>186</v>
      </c>
      <c r="B11" s="59">
        <v>2089</v>
      </c>
      <c r="C11" s="59">
        <v>1974</v>
      </c>
      <c r="D11" s="59">
        <v>2176</v>
      </c>
      <c r="E11" s="59">
        <v>2297</v>
      </c>
      <c r="F11" s="59">
        <v>2695</v>
      </c>
      <c r="G11" s="70">
        <v>1922</v>
      </c>
      <c r="H11" s="59">
        <v>2200</v>
      </c>
      <c r="I11" s="59">
        <v>1868</v>
      </c>
      <c r="J11" s="59">
        <v>2003</v>
      </c>
      <c r="K11" s="59">
        <v>2146</v>
      </c>
      <c r="L11" s="59">
        <v>2391</v>
      </c>
      <c r="M11" s="59">
        <v>2306</v>
      </c>
      <c r="N11" s="59">
        <v>1831</v>
      </c>
      <c r="O11" s="59">
        <v>2092</v>
      </c>
      <c r="P11" s="59">
        <v>1999</v>
      </c>
      <c r="Q11" s="59">
        <v>2066</v>
      </c>
      <c r="R11" s="59">
        <v>1970</v>
      </c>
      <c r="S11" s="59">
        <v>2120</v>
      </c>
      <c r="T11" s="70">
        <v>2230</v>
      </c>
      <c r="U11" s="59">
        <v>2514</v>
      </c>
      <c r="V11" s="59">
        <v>1781</v>
      </c>
      <c r="W11" s="59">
        <v>2000</v>
      </c>
      <c r="X11" s="59">
        <v>1706</v>
      </c>
      <c r="Y11" s="59">
        <v>1786</v>
      </c>
      <c r="Z11" s="59">
        <v>1959</v>
      </c>
      <c r="AA11" s="59">
        <v>2159</v>
      </c>
      <c r="AB11" s="59">
        <v>2005</v>
      </c>
      <c r="AC11" s="59">
        <v>1642</v>
      </c>
      <c r="AD11" s="59">
        <v>1857</v>
      </c>
      <c r="AE11" s="59">
        <v>1712</v>
      </c>
      <c r="AF11" s="59">
        <v>1500</v>
      </c>
      <c r="AG11" s="70">
        <v>1484</v>
      </c>
      <c r="AH11" s="59">
        <v>1605</v>
      </c>
      <c r="AI11" s="59">
        <v>1607</v>
      </c>
      <c r="AJ11" s="59">
        <v>1913</v>
      </c>
      <c r="AK11" s="59">
        <v>1330</v>
      </c>
      <c r="AL11" s="59">
        <v>1450</v>
      </c>
      <c r="AM11" s="59">
        <v>1193</v>
      </c>
      <c r="AN11" s="59">
        <v>1225</v>
      </c>
      <c r="AO11" s="59">
        <v>1397</v>
      </c>
      <c r="AP11" s="59">
        <v>1488</v>
      </c>
      <c r="AQ11" s="59">
        <v>1361</v>
      </c>
      <c r="AR11" s="59">
        <v>1148</v>
      </c>
      <c r="AS11" s="70">
        <v>1244</v>
      </c>
      <c r="AT11" s="70">
        <v>1119</v>
      </c>
    </row>
    <row r="12" spans="1:48" s="5" customFormat="1" ht="13.7" customHeight="1" x14ac:dyDescent="0.2">
      <c r="A12" s="23" t="s">
        <v>5</v>
      </c>
      <c r="B12" s="36">
        <v>60064</v>
      </c>
      <c r="C12" s="36">
        <v>62932</v>
      </c>
      <c r="D12" s="36">
        <v>66506</v>
      </c>
      <c r="E12" s="36">
        <v>69714</v>
      </c>
      <c r="F12" s="36">
        <v>74999</v>
      </c>
      <c r="G12" s="69">
        <v>82443</v>
      </c>
      <c r="H12" s="36">
        <v>87468</v>
      </c>
      <c r="I12" s="36">
        <v>87075</v>
      </c>
      <c r="J12" s="69">
        <v>87493</v>
      </c>
      <c r="K12" s="69">
        <v>87247</v>
      </c>
      <c r="L12" s="36">
        <v>87423</v>
      </c>
      <c r="M12" s="36">
        <v>99958</v>
      </c>
      <c r="N12" s="69">
        <v>73501</v>
      </c>
      <c r="O12" s="36">
        <v>74693</v>
      </c>
      <c r="P12" s="36">
        <v>84071</v>
      </c>
      <c r="Q12" s="36">
        <v>41399</v>
      </c>
      <c r="R12" s="36">
        <v>43384</v>
      </c>
      <c r="S12" s="36">
        <v>46995</v>
      </c>
      <c r="T12" s="69">
        <v>49940</v>
      </c>
      <c r="U12" s="36">
        <v>55025</v>
      </c>
      <c r="V12" s="36">
        <v>60215</v>
      </c>
      <c r="W12" s="69">
        <v>64451</v>
      </c>
      <c r="X12" s="69">
        <v>65153</v>
      </c>
      <c r="Y12" s="69">
        <v>65377</v>
      </c>
      <c r="Z12" s="36">
        <v>63576</v>
      </c>
      <c r="AA12" s="36">
        <v>64183</v>
      </c>
      <c r="AB12" s="36">
        <v>69223</v>
      </c>
      <c r="AC12" s="36">
        <v>52680</v>
      </c>
      <c r="AD12" s="36">
        <v>53729</v>
      </c>
      <c r="AE12" s="36">
        <v>57908</v>
      </c>
      <c r="AF12" s="36">
        <v>30935</v>
      </c>
      <c r="AG12" s="69">
        <v>32485</v>
      </c>
      <c r="AH12" s="36">
        <v>36004</v>
      </c>
      <c r="AI12" s="36">
        <v>37476</v>
      </c>
      <c r="AJ12" s="69">
        <v>42165</v>
      </c>
      <c r="AK12" s="69">
        <v>46936</v>
      </c>
      <c r="AL12" s="69">
        <v>49578</v>
      </c>
      <c r="AM12" s="36">
        <v>49742</v>
      </c>
      <c r="AN12" s="36">
        <v>49264</v>
      </c>
      <c r="AO12" s="36">
        <v>48513</v>
      </c>
      <c r="AP12" s="36">
        <v>46788</v>
      </c>
      <c r="AQ12" s="36">
        <v>51683</v>
      </c>
      <c r="AR12" s="36">
        <v>39234</v>
      </c>
      <c r="AS12" s="69">
        <v>37797</v>
      </c>
      <c r="AT12" s="69">
        <v>41877</v>
      </c>
    </row>
    <row r="13" spans="1:48" s="5" customFormat="1" ht="13.7" customHeight="1" x14ac:dyDescent="0.2">
      <c r="A13" s="28" t="s">
        <v>77</v>
      </c>
      <c r="B13" s="70">
        <v>6051</v>
      </c>
      <c r="C13" s="70">
        <v>6620</v>
      </c>
      <c r="D13" s="70">
        <v>7076</v>
      </c>
      <c r="E13" s="70">
        <v>7249</v>
      </c>
      <c r="F13" s="70">
        <v>6948</v>
      </c>
      <c r="G13" s="70">
        <v>7929</v>
      </c>
      <c r="H13" s="70">
        <v>8463</v>
      </c>
      <c r="I13" s="70">
        <v>6432</v>
      </c>
      <c r="J13" s="70">
        <v>5974</v>
      </c>
      <c r="K13" s="70">
        <v>6362</v>
      </c>
      <c r="L13" s="70">
        <v>6516</v>
      </c>
      <c r="M13" s="70">
        <v>7972</v>
      </c>
      <c r="N13" s="70">
        <v>5800</v>
      </c>
      <c r="O13" s="70">
        <v>6030</v>
      </c>
      <c r="P13" s="70">
        <v>7269</v>
      </c>
      <c r="Q13" s="70">
        <v>3026</v>
      </c>
      <c r="R13" s="70">
        <v>3113</v>
      </c>
      <c r="S13" s="70">
        <v>2817</v>
      </c>
      <c r="T13" s="70">
        <v>2912</v>
      </c>
      <c r="U13" s="70">
        <v>3194</v>
      </c>
      <c r="V13" s="70">
        <v>2712</v>
      </c>
      <c r="W13" s="70">
        <v>2130</v>
      </c>
      <c r="X13" s="70">
        <v>2226</v>
      </c>
      <c r="Y13" s="70">
        <v>2002</v>
      </c>
      <c r="Z13" s="70">
        <v>2096</v>
      </c>
      <c r="AA13" s="70">
        <v>2264</v>
      </c>
      <c r="AB13" s="70">
        <v>2399</v>
      </c>
      <c r="AC13" s="70">
        <v>2033</v>
      </c>
      <c r="AD13" s="70">
        <v>2202</v>
      </c>
      <c r="AE13" s="70">
        <v>2271</v>
      </c>
      <c r="AF13" s="70">
        <v>2602</v>
      </c>
      <c r="AG13" s="70">
        <v>2573</v>
      </c>
      <c r="AH13" s="70">
        <v>2483</v>
      </c>
      <c r="AI13" s="70">
        <v>2609</v>
      </c>
      <c r="AJ13" s="70">
        <v>2732</v>
      </c>
      <c r="AK13" s="70">
        <v>2284</v>
      </c>
      <c r="AL13" s="70">
        <v>1868</v>
      </c>
      <c r="AM13" s="70">
        <v>1887</v>
      </c>
      <c r="AN13" s="70">
        <v>1665</v>
      </c>
      <c r="AO13" s="70">
        <v>1665</v>
      </c>
      <c r="AP13" s="70">
        <v>1669</v>
      </c>
      <c r="AQ13" s="70">
        <v>1813</v>
      </c>
      <c r="AR13" s="70">
        <v>1564</v>
      </c>
      <c r="AS13" s="70">
        <v>1587</v>
      </c>
      <c r="AT13" s="70">
        <v>1702</v>
      </c>
    </row>
    <row r="14" spans="1:48" s="5" customFormat="1" ht="13.7" customHeight="1" x14ac:dyDescent="0.2">
      <c r="A14" s="28" t="s">
        <v>79</v>
      </c>
      <c r="B14" s="59">
        <v>2142</v>
      </c>
      <c r="C14" s="59">
        <v>2628</v>
      </c>
      <c r="D14" s="59">
        <v>2385</v>
      </c>
      <c r="E14" s="59">
        <v>2553</v>
      </c>
      <c r="F14" s="70">
        <v>2157</v>
      </c>
      <c r="G14" s="70">
        <v>2094</v>
      </c>
      <c r="H14" s="59">
        <v>2099</v>
      </c>
      <c r="I14" s="59">
        <v>2022</v>
      </c>
      <c r="J14" s="59">
        <v>2153</v>
      </c>
      <c r="K14" s="59">
        <v>2066</v>
      </c>
      <c r="L14" s="70">
        <v>2284</v>
      </c>
      <c r="M14" s="70">
        <v>2702</v>
      </c>
      <c r="N14" s="70">
        <v>1448</v>
      </c>
      <c r="O14" s="59">
        <v>1597</v>
      </c>
      <c r="P14" s="59">
        <v>1804</v>
      </c>
      <c r="Q14" s="59">
        <v>834</v>
      </c>
      <c r="R14" s="59">
        <v>858</v>
      </c>
      <c r="S14" s="59">
        <v>729</v>
      </c>
      <c r="T14" s="70">
        <v>874</v>
      </c>
      <c r="U14" s="70">
        <v>838</v>
      </c>
      <c r="V14" s="59">
        <v>715</v>
      </c>
      <c r="W14" s="59">
        <v>867</v>
      </c>
      <c r="X14" s="59">
        <v>785</v>
      </c>
      <c r="Y14" s="59">
        <v>866</v>
      </c>
      <c r="Z14" s="70">
        <v>880</v>
      </c>
      <c r="AA14" s="59">
        <v>896</v>
      </c>
      <c r="AB14" s="59">
        <v>908</v>
      </c>
      <c r="AC14" s="70">
        <v>640</v>
      </c>
      <c r="AD14" s="59">
        <v>653</v>
      </c>
      <c r="AE14" s="59">
        <v>632</v>
      </c>
      <c r="AF14" s="59">
        <v>593</v>
      </c>
      <c r="AG14" s="59">
        <v>609</v>
      </c>
      <c r="AH14" s="70">
        <v>539</v>
      </c>
      <c r="AI14" s="70">
        <v>679</v>
      </c>
      <c r="AJ14" s="59">
        <v>636</v>
      </c>
      <c r="AK14" s="59">
        <v>526</v>
      </c>
      <c r="AL14" s="59">
        <v>595</v>
      </c>
      <c r="AM14" s="59">
        <v>576</v>
      </c>
      <c r="AN14" s="70">
        <v>626</v>
      </c>
      <c r="AO14" s="70">
        <v>685</v>
      </c>
      <c r="AP14" s="59">
        <v>596</v>
      </c>
      <c r="AQ14" s="59">
        <v>632</v>
      </c>
      <c r="AR14" s="59">
        <v>482</v>
      </c>
      <c r="AS14" s="59">
        <v>393</v>
      </c>
      <c r="AT14" s="59">
        <v>395</v>
      </c>
    </row>
    <row r="15" spans="1:48" s="5" customFormat="1" ht="13.7" customHeight="1" x14ac:dyDescent="0.2">
      <c r="A15" s="28" t="s">
        <v>80</v>
      </c>
      <c r="B15" s="59">
        <v>1480</v>
      </c>
      <c r="C15" s="59">
        <v>1562</v>
      </c>
      <c r="D15" s="59">
        <v>1634</v>
      </c>
      <c r="E15" s="59">
        <v>1618</v>
      </c>
      <c r="F15" s="59">
        <v>1527</v>
      </c>
      <c r="G15" s="70">
        <v>1478</v>
      </c>
      <c r="H15" s="59">
        <v>2036</v>
      </c>
      <c r="I15" s="59">
        <v>1998</v>
      </c>
      <c r="J15" s="59">
        <v>2252</v>
      </c>
      <c r="K15" s="59">
        <v>2355</v>
      </c>
      <c r="L15" s="70">
        <v>2325</v>
      </c>
      <c r="M15" s="70">
        <v>2417</v>
      </c>
      <c r="N15" s="59">
        <v>1717</v>
      </c>
      <c r="O15" s="59">
        <v>1770</v>
      </c>
      <c r="P15" s="59">
        <v>1666</v>
      </c>
      <c r="Q15" s="59">
        <v>545</v>
      </c>
      <c r="R15" s="59">
        <v>536</v>
      </c>
      <c r="S15" s="59">
        <v>522</v>
      </c>
      <c r="T15" s="59">
        <v>576</v>
      </c>
      <c r="U15" s="70">
        <v>607</v>
      </c>
      <c r="V15" s="59">
        <v>737</v>
      </c>
      <c r="W15" s="59">
        <v>1142</v>
      </c>
      <c r="X15" s="59">
        <v>1051</v>
      </c>
      <c r="Y15" s="59">
        <v>1149</v>
      </c>
      <c r="Z15" s="59">
        <v>1170</v>
      </c>
      <c r="AA15" s="59">
        <v>1319</v>
      </c>
      <c r="AB15" s="59">
        <v>1393</v>
      </c>
      <c r="AC15" s="70">
        <v>774</v>
      </c>
      <c r="AD15" s="59">
        <v>940</v>
      </c>
      <c r="AE15" s="59">
        <v>940</v>
      </c>
      <c r="AF15" s="59">
        <v>425</v>
      </c>
      <c r="AG15" s="59">
        <v>407</v>
      </c>
      <c r="AH15" s="59">
        <v>415</v>
      </c>
      <c r="AI15" s="70">
        <v>459</v>
      </c>
      <c r="AJ15" s="59">
        <v>462</v>
      </c>
      <c r="AK15" s="59">
        <v>563</v>
      </c>
      <c r="AL15" s="59">
        <v>818</v>
      </c>
      <c r="AM15" s="59">
        <v>787</v>
      </c>
      <c r="AN15" s="59">
        <v>832</v>
      </c>
      <c r="AO15" s="70">
        <v>864</v>
      </c>
      <c r="AP15" s="59">
        <v>906</v>
      </c>
      <c r="AQ15" s="59">
        <v>961</v>
      </c>
      <c r="AR15" s="59">
        <v>532</v>
      </c>
      <c r="AS15" s="59">
        <v>585</v>
      </c>
      <c r="AT15" s="59">
        <v>574</v>
      </c>
    </row>
    <row r="16" spans="1:48" s="43" customFormat="1" ht="13.7" customHeight="1" x14ac:dyDescent="0.2">
      <c r="A16" s="133" t="s">
        <v>78</v>
      </c>
      <c r="B16" s="70">
        <v>24185</v>
      </c>
      <c r="C16" s="70">
        <v>24230</v>
      </c>
      <c r="D16" s="70">
        <v>24604</v>
      </c>
      <c r="E16" s="70">
        <v>24999</v>
      </c>
      <c r="F16" s="70">
        <v>27537</v>
      </c>
      <c r="G16" s="70">
        <v>30886</v>
      </c>
      <c r="H16" s="70">
        <v>34706</v>
      </c>
      <c r="I16" s="70">
        <v>35872</v>
      </c>
      <c r="J16" s="70">
        <v>36498</v>
      </c>
      <c r="K16" s="70">
        <v>36057</v>
      </c>
      <c r="L16" s="70">
        <v>36490</v>
      </c>
      <c r="M16" s="70">
        <v>43915</v>
      </c>
      <c r="N16" s="70">
        <v>30172</v>
      </c>
      <c r="O16" s="70">
        <v>30823</v>
      </c>
      <c r="P16" s="70">
        <v>37011</v>
      </c>
      <c r="Q16" s="70">
        <v>17579</v>
      </c>
      <c r="R16" s="70">
        <v>17796</v>
      </c>
      <c r="S16" s="70">
        <v>18859</v>
      </c>
      <c r="T16" s="70">
        <v>19750</v>
      </c>
      <c r="U16" s="70">
        <v>21001</v>
      </c>
      <c r="V16" s="70">
        <v>24130</v>
      </c>
      <c r="W16" s="70">
        <v>26788</v>
      </c>
      <c r="X16" s="70">
        <v>26247</v>
      </c>
      <c r="Y16" s="70">
        <v>26688</v>
      </c>
      <c r="Z16" s="70">
        <v>26120</v>
      </c>
      <c r="AA16" s="70">
        <v>26766</v>
      </c>
      <c r="AB16" s="70">
        <v>29536</v>
      </c>
      <c r="AC16" s="70">
        <v>21492</v>
      </c>
      <c r="AD16" s="70">
        <v>21966</v>
      </c>
      <c r="AE16" s="70">
        <v>24822</v>
      </c>
      <c r="AF16" s="70">
        <v>13285</v>
      </c>
      <c r="AG16" s="70">
        <v>13284</v>
      </c>
      <c r="AH16" s="70">
        <v>14494</v>
      </c>
      <c r="AI16" s="70">
        <v>14759</v>
      </c>
      <c r="AJ16" s="70">
        <v>16387</v>
      </c>
      <c r="AK16" s="70">
        <v>19105</v>
      </c>
      <c r="AL16" s="70">
        <v>21190</v>
      </c>
      <c r="AM16" s="70">
        <v>20547</v>
      </c>
      <c r="AN16" s="70">
        <v>20776</v>
      </c>
      <c r="AO16" s="70">
        <v>20360</v>
      </c>
      <c r="AP16" s="70">
        <v>20303</v>
      </c>
      <c r="AQ16" s="70">
        <v>22985</v>
      </c>
      <c r="AR16" s="70">
        <v>16403</v>
      </c>
      <c r="AS16" s="70">
        <v>16057</v>
      </c>
      <c r="AT16" s="70">
        <v>18795</v>
      </c>
    </row>
    <row r="17" spans="1:47" s="5" customFormat="1" ht="13.7" customHeight="1" x14ac:dyDescent="0.2">
      <c r="A17" s="28" t="s">
        <v>84</v>
      </c>
      <c r="B17" s="70">
        <v>26102</v>
      </c>
      <c r="C17" s="59">
        <v>27784</v>
      </c>
      <c r="D17" s="59">
        <v>30681</v>
      </c>
      <c r="E17" s="59">
        <v>33118</v>
      </c>
      <c r="F17" s="59">
        <v>36576</v>
      </c>
      <c r="G17" s="70">
        <v>39436</v>
      </c>
      <c r="H17" s="59">
        <v>40164</v>
      </c>
      <c r="I17" s="59">
        <v>40751</v>
      </c>
      <c r="J17" s="59">
        <v>40616</v>
      </c>
      <c r="K17" s="59">
        <v>40407</v>
      </c>
      <c r="L17" s="59">
        <v>39808</v>
      </c>
      <c r="M17" s="59">
        <v>42952</v>
      </c>
      <c r="N17" s="59">
        <v>34364</v>
      </c>
      <c r="O17" s="59">
        <v>34473</v>
      </c>
      <c r="P17" s="59">
        <v>36321</v>
      </c>
      <c r="Q17" s="70">
        <v>19321</v>
      </c>
      <c r="R17" s="59">
        <v>21015</v>
      </c>
      <c r="S17" s="59">
        <v>23955</v>
      </c>
      <c r="T17" s="59">
        <v>25677</v>
      </c>
      <c r="U17" s="59">
        <v>29196</v>
      </c>
      <c r="V17" s="70">
        <v>31921</v>
      </c>
      <c r="W17" s="59">
        <v>33524</v>
      </c>
      <c r="X17" s="59">
        <v>34844</v>
      </c>
      <c r="Y17" s="205">
        <v>34672</v>
      </c>
      <c r="Z17" s="205">
        <v>33310</v>
      </c>
      <c r="AA17" s="205">
        <v>32938</v>
      </c>
      <c r="AB17" s="205">
        <v>34987</v>
      </c>
      <c r="AC17" s="205">
        <v>27741</v>
      </c>
      <c r="AD17" s="205">
        <v>27968</v>
      </c>
      <c r="AE17" s="205">
        <v>29243</v>
      </c>
      <c r="AF17" s="70">
        <v>14030</v>
      </c>
      <c r="AG17" s="59">
        <v>15612</v>
      </c>
      <c r="AH17" s="59">
        <v>18073</v>
      </c>
      <c r="AI17" s="59">
        <v>18970</v>
      </c>
      <c r="AJ17" s="70">
        <v>21948</v>
      </c>
      <c r="AK17" s="70">
        <v>24458</v>
      </c>
      <c r="AL17" s="70">
        <v>25107</v>
      </c>
      <c r="AM17" s="70">
        <v>25945</v>
      </c>
      <c r="AN17" s="70">
        <v>25365</v>
      </c>
      <c r="AO17" s="70">
        <v>24939</v>
      </c>
      <c r="AP17" s="70">
        <v>23314</v>
      </c>
      <c r="AQ17" s="70">
        <v>25292</v>
      </c>
      <c r="AR17" s="70">
        <v>20253</v>
      </c>
      <c r="AS17" s="70">
        <v>19175</v>
      </c>
      <c r="AT17" s="70">
        <v>20411</v>
      </c>
    </row>
    <row r="18" spans="1:47" s="5" customFormat="1" ht="13.7" customHeight="1" x14ac:dyDescent="0.2">
      <c r="A18" s="23" t="s">
        <v>6</v>
      </c>
      <c r="B18" s="69">
        <v>32092</v>
      </c>
      <c r="C18" s="36">
        <v>29757</v>
      </c>
      <c r="D18" s="36">
        <v>30842</v>
      </c>
      <c r="E18" s="36">
        <v>30883</v>
      </c>
      <c r="F18" s="36">
        <v>29974</v>
      </c>
      <c r="G18" s="69">
        <v>29409</v>
      </c>
      <c r="H18" s="36">
        <v>28412</v>
      </c>
      <c r="I18" s="36">
        <v>29089</v>
      </c>
      <c r="J18" s="36">
        <v>26803</v>
      </c>
      <c r="K18" s="36">
        <v>26491</v>
      </c>
      <c r="L18" s="36">
        <v>26311</v>
      </c>
      <c r="M18" s="36">
        <v>26958</v>
      </c>
      <c r="N18" s="36">
        <v>22777</v>
      </c>
      <c r="O18" s="36">
        <v>23283</v>
      </c>
      <c r="P18" s="36">
        <v>23181</v>
      </c>
      <c r="Q18" s="69">
        <v>24650</v>
      </c>
      <c r="R18" s="36">
        <v>23747</v>
      </c>
      <c r="S18" s="36">
        <v>25128</v>
      </c>
      <c r="T18" s="36">
        <v>25647</v>
      </c>
      <c r="U18" s="36">
        <v>25469</v>
      </c>
      <c r="V18" s="36">
        <v>25316</v>
      </c>
      <c r="W18" s="36">
        <v>23718</v>
      </c>
      <c r="X18" s="36">
        <v>24113</v>
      </c>
      <c r="Y18" s="69">
        <v>21965</v>
      </c>
      <c r="Z18" s="36">
        <v>21968</v>
      </c>
      <c r="AA18" s="36">
        <v>21637</v>
      </c>
      <c r="AB18" s="36">
        <v>22131</v>
      </c>
      <c r="AC18" s="36">
        <v>19037</v>
      </c>
      <c r="AD18" s="36">
        <v>19460</v>
      </c>
      <c r="AE18" s="36">
        <v>19317</v>
      </c>
      <c r="AF18" s="36">
        <v>18451</v>
      </c>
      <c r="AG18" s="36">
        <v>17667</v>
      </c>
      <c r="AH18" s="36">
        <v>19346</v>
      </c>
      <c r="AI18" s="69">
        <v>18792</v>
      </c>
      <c r="AJ18" s="36">
        <v>19351</v>
      </c>
      <c r="AK18" s="36">
        <v>20041</v>
      </c>
      <c r="AL18" s="36">
        <v>17940</v>
      </c>
      <c r="AM18" s="36">
        <v>18669</v>
      </c>
      <c r="AN18" s="36">
        <v>16730</v>
      </c>
      <c r="AO18" s="36">
        <v>16921</v>
      </c>
      <c r="AP18" s="69">
        <v>15680</v>
      </c>
      <c r="AQ18" s="69">
        <v>16890</v>
      </c>
      <c r="AR18" s="36">
        <v>14382</v>
      </c>
      <c r="AS18" s="36">
        <v>13739</v>
      </c>
      <c r="AT18" s="36">
        <v>14428</v>
      </c>
    </row>
    <row r="19" spans="1:47" s="5" customFormat="1" ht="13.7" customHeight="1" x14ac:dyDescent="0.2">
      <c r="A19" s="23" t="s">
        <v>7</v>
      </c>
      <c r="B19" s="36">
        <v>40091</v>
      </c>
      <c r="C19" s="36">
        <v>41302</v>
      </c>
      <c r="D19" s="36">
        <v>41618</v>
      </c>
      <c r="E19" s="36">
        <v>41895</v>
      </c>
      <c r="F19" s="36">
        <v>42723</v>
      </c>
      <c r="G19" s="69">
        <v>44754</v>
      </c>
      <c r="H19" s="36">
        <v>44801</v>
      </c>
      <c r="I19" s="36">
        <v>43682</v>
      </c>
      <c r="J19" s="36">
        <v>43542</v>
      </c>
      <c r="K19" s="36">
        <v>39579</v>
      </c>
      <c r="L19" s="36">
        <v>36980</v>
      </c>
      <c r="M19" s="36">
        <v>34653</v>
      </c>
      <c r="N19" s="36">
        <v>34276</v>
      </c>
      <c r="O19" s="36">
        <v>32612</v>
      </c>
      <c r="P19" s="36">
        <v>29984</v>
      </c>
      <c r="Q19" s="69">
        <v>33851</v>
      </c>
      <c r="R19" s="36">
        <v>35801</v>
      </c>
      <c r="S19" s="36">
        <v>36156</v>
      </c>
      <c r="T19" s="36">
        <v>37923</v>
      </c>
      <c r="U19" s="36">
        <v>38236</v>
      </c>
      <c r="V19" s="36">
        <v>40655</v>
      </c>
      <c r="W19" s="36">
        <v>40316</v>
      </c>
      <c r="X19" s="36">
        <v>38728</v>
      </c>
      <c r="Y19" s="69">
        <v>39399</v>
      </c>
      <c r="Z19" s="36">
        <v>36353</v>
      </c>
      <c r="AA19" s="36">
        <v>33790</v>
      </c>
      <c r="AB19" s="36">
        <v>30932</v>
      </c>
      <c r="AC19" s="36">
        <v>31275</v>
      </c>
      <c r="AD19" s="36">
        <v>29599</v>
      </c>
      <c r="AE19" s="36">
        <v>26587</v>
      </c>
      <c r="AF19" s="36">
        <v>25417</v>
      </c>
      <c r="AG19" s="36">
        <v>26745</v>
      </c>
      <c r="AH19" s="36">
        <v>28164</v>
      </c>
      <c r="AI19" s="69">
        <v>28864</v>
      </c>
      <c r="AJ19" s="36">
        <v>28971</v>
      </c>
      <c r="AK19" s="36">
        <v>32503</v>
      </c>
      <c r="AL19" s="36">
        <v>31241</v>
      </c>
      <c r="AM19" s="36">
        <v>30504</v>
      </c>
      <c r="AN19" s="36">
        <v>29718</v>
      </c>
      <c r="AO19" s="36">
        <v>27514</v>
      </c>
      <c r="AP19" s="69">
        <v>23990</v>
      </c>
      <c r="AQ19" s="69">
        <v>21674</v>
      </c>
      <c r="AR19" s="36">
        <v>23215</v>
      </c>
      <c r="AS19" s="36">
        <v>20410</v>
      </c>
      <c r="AT19" s="36">
        <v>17944</v>
      </c>
    </row>
    <row r="20" spans="1:47" s="5" customFormat="1" ht="13.7" customHeight="1" x14ac:dyDescent="0.2">
      <c r="A20" s="23" t="s">
        <v>8</v>
      </c>
      <c r="B20" s="36">
        <v>68299</v>
      </c>
      <c r="C20" s="36">
        <v>68641</v>
      </c>
      <c r="D20" s="36">
        <v>70467</v>
      </c>
      <c r="E20" s="36">
        <v>71875</v>
      </c>
      <c r="F20" s="36">
        <v>74885</v>
      </c>
      <c r="G20" s="69">
        <v>76377</v>
      </c>
      <c r="H20" s="36">
        <v>77002</v>
      </c>
      <c r="I20" s="36">
        <v>77557</v>
      </c>
      <c r="J20" s="36">
        <v>74530</v>
      </c>
      <c r="K20" s="36">
        <v>76110</v>
      </c>
      <c r="L20" s="36">
        <v>76795</v>
      </c>
      <c r="M20" s="36">
        <v>79305</v>
      </c>
      <c r="N20" s="36">
        <v>67507</v>
      </c>
      <c r="O20" s="36">
        <v>69615</v>
      </c>
      <c r="P20" s="36">
        <v>70471</v>
      </c>
      <c r="Q20" s="69">
        <v>58025</v>
      </c>
      <c r="R20" s="36">
        <v>59787</v>
      </c>
      <c r="S20" s="36">
        <v>63262</v>
      </c>
      <c r="T20" s="36">
        <v>64710</v>
      </c>
      <c r="U20" s="36">
        <v>64389</v>
      </c>
      <c r="V20" s="36">
        <v>65935</v>
      </c>
      <c r="W20" s="36">
        <v>66958</v>
      </c>
      <c r="X20" s="36">
        <v>66470</v>
      </c>
      <c r="Y20" s="69">
        <v>64206</v>
      </c>
      <c r="Z20" s="36">
        <v>66704</v>
      </c>
      <c r="AA20" s="36">
        <v>66626</v>
      </c>
      <c r="AB20" s="36">
        <v>69504</v>
      </c>
      <c r="AC20" s="36">
        <v>58410</v>
      </c>
      <c r="AD20" s="36">
        <v>59778</v>
      </c>
      <c r="AE20" s="36">
        <v>61497</v>
      </c>
      <c r="AF20" s="36">
        <v>43062</v>
      </c>
      <c r="AG20" s="36">
        <v>44068</v>
      </c>
      <c r="AH20" s="36">
        <v>46608</v>
      </c>
      <c r="AI20" s="69">
        <v>46972</v>
      </c>
      <c r="AJ20" s="36">
        <v>47677</v>
      </c>
      <c r="AK20" s="36">
        <v>50654</v>
      </c>
      <c r="AL20" s="36">
        <v>50815</v>
      </c>
      <c r="AM20" s="36">
        <v>51016</v>
      </c>
      <c r="AN20" s="36">
        <v>47968</v>
      </c>
      <c r="AO20" s="36">
        <v>49123</v>
      </c>
      <c r="AP20" s="69">
        <v>47577</v>
      </c>
      <c r="AQ20" s="69">
        <v>46441</v>
      </c>
      <c r="AR20" s="36">
        <v>42140</v>
      </c>
      <c r="AS20" s="36">
        <v>41806</v>
      </c>
      <c r="AT20" s="36">
        <v>39416</v>
      </c>
    </row>
    <row r="21" spans="1:47" s="5" customFormat="1" ht="13.7" customHeight="1" x14ac:dyDescent="0.2">
      <c r="A21" s="23" t="s">
        <v>9</v>
      </c>
      <c r="B21" s="36">
        <v>29933</v>
      </c>
      <c r="C21" s="36">
        <v>30614</v>
      </c>
      <c r="D21" s="36">
        <v>29425</v>
      </c>
      <c r="E21" s="36">
        <v>29406</v>
      </c>
      <c r="F21" s="36">
        <v>28881</v>
      </c>
      <c r="G21" s="69">
        <v>28318</v>
      </c>
      <c r="H21" s="36">
        <v>29907</v>
      </c>
      <c r="I21" s="36">
        <v>28786</v>
      </c>
      <c r="J21" s="36">
        <v>26608</v>
      </c>
      <c r="K21" s="36">
        <v>25812</v>
      </c>
      <c r="L21" s="36">
        <v>23891</v>
      </c>
      <c r="M21" s="36">
        <v>22798</v>
      </c>
      <c r="N21" s="36">
        <v>22089</v>
      </c>
      <c r="O21" s="36">
        <v>20883</v>
      </c>
      <c r="P21" s="36">
        <v>19615</v>
      </c>
      <c r="Q21" s="69">
        <v>21179</v>
      </c>
      <c r="R21" s="36">
        <v>21873</v>
      </c>
      <c r="S21" s="36">
        <v>22013</v>
      </c>
      <c r="T21" s="36">
        <v>23043</v>
      </c>
      <c r="U21" s="36">
        <v>22662</v>
      </c>
      <c r="V21" s="36">
        <v>22445</v>
      </c>
      <c r="W21" s="36">
        <v>23634</v>
      </c>
      <c r="X21" s="36">
        <v>22499</v>
      </c>
      <c r="Y21" s="69">
        <v>20985</v>
      </c>
      <c r="Z21" s="36">
        <v>20233</v>
      </c>
      <c r="AA21" s="36">
        <v>18898</v>
      </c>
      <c r="AB21" s="36">
        <v>18038</v>
      </c>
      <c r="AC21" s="36">
        <v>16927</v>
      </c>
      <c r="AD21" s="36">
        <v>16188</v>
      </c>
      <c r="AE21" s="36">
        <v>15195</v>
      </c>
      <c r="AF21" s="36">
        <v>15332</v>
      </c>
      <c r="AG21" s="36">
        <v>16278</v>
      </c>
      <c r="AH21" s="36">
        <v>16860</v>
      </c>
      <c r="AI21" s="69">
        <v>17089</v>
      </c>
      <c r="AJ21" s="36">
        <v>16992</v>
      </c>
      <c r="AK21" s="36">
        <v>17691</v>
      </c>
      <c r="AL21" s="36">
        <v>18073</v>
      </c>
      <c r="AM21" s="36">
        <v>17495</v>
      </c>
      <c r="AN21" s="36">
        <v>16162</v>
      </c>
      <c r="AO21" s="36">
        <v>15681</v>
      </c>
      <c r="AP21" s="69">
        <v>14074</v>
      </c>
      <c r="AQ21" s="69">
        <v>13193</v>
      </c>
      <c r="AR21" s="36">
        <v>12959</v>
      </c>
      <c r="AS21" s="36">
        <v>11795</v>
      </c>
      <c r="AT21" s="36">
        <v>10817</v>
      </c>
    </row>
    <row r="22" spans="1:47" s="5" customFormat="1" ht="13.7" customHeight="1" x14ac:dyDescent="0.2">
      <c r="A22" s="35" t="s">
        <v>81</v>
      </c>
      <c r="B22" s="37">
        <v>292854</v>
      </c>
      <c r="C22" s="37">
        <v>302472</v>
      </c>
      <c r="D22" s="37">
        <v>309639</v>
      </c>
      <c r="E22" s="37">
        <v>316607</v>
      </c>
      <c r="F22" s="37">
        <v>324877</v>
      </c>
      <c r="G22" s="126">
        <v>333514</v>
      </c>
      <c r="H22" s="37">
        <v>341421</v>
      </c>
      <c r="I22" s="37">
        <v>343929</v>
      </c>
      <c r="J22" s="37">
        <v>335100</v>
      </c>
      <c r="K22" s="37">
        <v>330608</v>
      </c>
      <c r="L22" s="37">
        <v>327332</v>
      </c>
      <c r="M22" s="206">
        <v>341983</v>
      </c>
      <c r="N22" s="206">
        <v>284867</v>
      </c>
      <c r="O22" s="206">
        <v>288388</v>
      </c>
      <c r="P22" s="206">
        <v>295095</v>
      </c>
      <c r="Q22" s="37">
        <v>234999</v>
      </c>
      <c r="R22" s="37">
        <v>244431</v>
      </c>
      <c r="S22" s="37">
        <v>256472</v>
      </c>
      <c r="T22" s="37">
        <v>256472</v>
      </c>
      <c r="U22" s="37">
        <v>272155</v>
      </c>
      <c r="V22" s="126">
        <v>280672</v>
      </c>
      <c r="W22" s="37">
        <v>285846</v>
      </c>
      <c r="X22" s="37">
        <v>286216</v>
      </c>
      <c r="Y22" s="207">
        <v>280733</v>
      </c>
      <c r="Z22" s="207">
        <v>276489</v>
      </c>
      <c r="AA22" s="207">
        <v>273504</v>
      </c>
      <c r="AB22" s="207">
        <v>280662</v>
      </c>
      <c r="AC22" s="207">
        <v>235804</v>
      </c>
      <c r="AD22" s="207">
        <v>238794</v>
      </c>
      <c r="AE22" s="207">
        <v>241558</v>
      </c>
      <c r="AF22" s="208">
        <v>175911</v>
      </c>
      <c r="AG22" s="208">
        <v>183642</v>
      </c>
      <c r="AH22" s="208">
        <v>196525</v>
      </c>
      <c r="AI22" s="208">
        <v>200533</v>
      </c>
      <c r="AJ22" s="209">
        <v>207090</v>
      </c>
      <c r="AK22" s="209">
        <v>220198</v>
      </c>
      <c r="AL22" s="209">
        <v>219230</v>
      </c>
      <c r="AM22" s="209">
        <v>219290</v>
      </c>
      <c r="AN22" s="209">
        <v>210708</v>
      </c>
      <c r="AO22" s="209">
        <v>208734</v>
      </c>
      <c r="AP22" s="209">
        <v>197833</v>
      </c>
      <c r="AQ22" s="209">
        <v>199678</v>
      </c>
      <c r="AR22" s="209">
        <v>174189</v>
      </c>
      <c r="AS22" s="209">
        <v>168068</v>
      </c>
      <c r="AT22" s="209">
        <v>165675</v>
      </c>
    </row>
    <row r="23" spans="1:47" s="5" customFormat="1" ht="13.7" customHeight="1" x14ac:dyDescent="0.2">
      <c r="B23" s="104"/>
      <c r="C23" s="104"/>
      <c r="D23" s="104"/>
      <c r="E23" s="104"/>
      <c r="F23" s="104"/>
      <c r="G23" s="104"/>
      <c r="H23" s="104"/>
      <c r="I23" s="104"/>
      <c r="J23" s="104"/>
      <c r="K23" s="104"/>
      <c r="L23" s="104"/>
      <c r="M23" s="282"/>
      <c r="N23" s="104"/>
      <c r="O23" s="104"/>
      <c r="P23" s="283"/>
      <c r="Q23" s="104"/>
      <c r="R23" s="104"/>
      <c r="S23" s="104"/>
      <c r="T23" s="104"/>
      <c r="U23" s="104"/>
      <c r="V23" s="104"/>
      <c r="W23" s="104"/>
      <c r="X23" s="104"/>
      <c r="Y23" s="104"/>
      <c r="Z23" s="104"/>
      <c r="AA23" s="104"/>
      <c r="AB23" s="104"/>
      <c r="AC23" s="104"/>
      <c r="AD23" s="104"/>
      <c r="AE23" s="104"/>
      <c r="AF23" s="104"/>
      <c r="AG23" s="104"/>
      <c r="AH23" s="104"/>
      <c r="AP23" s="234"/>
      <c r="AQ23" s="280"/>
    </row>
    <row r="24" spans="1:47" s="5" customFormat="1" ht="13.7" customHeight="1" x14ac:dyDescent="0.2">
      <c r="B24" s="104"/>
      <c r="C24" s="104"/>
      <c r="D24" s="104"/>
      <c r="E24" s="104"/>
      <c r="F24" s="104"/>
      <c r="G24" s="104"/>
      <c r="H24" s="104"/>
      <c r="I24" s="104"/>
      <c r="J24" s="104"/>
      <c r="K24" s="104"/>
      <c r="L24" s="104"/>
      <c r="M24" s="104"/>
      <c r="N24" s="104"/>
      <c r="O24" s="104"/>
      <c r="P24" s="104"/>
      <c r="Q24" s="104"/>
      <c r="R24" s="104"/>
      <c r="U24" s="104"/>
      <c r="V24" s="104"/>
      <c r="W24" s="104"/>
      <c r="X24" s="104"/>
      <c r="Y24" s="104"/>
      <c r="Z24" s="104"/>
      <c r="AA24" s="104"/>
      <c r="AB24" s="104"/>
      <c r="AC24" s="104"/>
      <c r="AD24" s="104"/>
      <c r="AE24" s="104"/>
      <c r="AF24" s="104"/>
      <c r="AG24" s="104"/>
      <c r="AH24" s="46"/>
      <c r="AI24" s="46"/>
      <c r="AJ24" s="46"/>
      <c r="AK24" s="46"/>
      <c r="AL24" s="46"/>
      <c r="AM24" s="46"/>
      <c r="AN24" s="46"/>
      <c r="AO24" s="46"/>
      <c r="AP24" s="46"/>
      <c r="AQ24" s="46"/>
      <c r="AR24" s="46"/>
      <c r="AS24" s="46"/>
      <c r="AT24" s="46"/>
      <c r="AU24" s="46"/>
    </row>
    <row r="25" spans="1:47" s="5" customFormat="1" ht="13.7" customHeight="1" x14ac:dyDescent="0.2">
      <c r="B25" s="104"/>
      <c r="C25" s="104"/>
      <c r="D25" s="104"/>
      <c r="E25" s="104"/>
      <c r="F25" s="104"/>
      <c r="G25" s="104"/>
      <c r="H25" s="104"/>
      <c r="I25" s="104"/>
      <c r="J25" s="104"/>
      <c r="K25" s="104"/>
      <c r="L25" s="104"/>
      <c r="M25" s="104"/>
      <c r="N25" s="104"/>
      <c r="O25" s="104"/>
      <c r="P25" s="104"/>
      <c r="Q25" s="104"/>
      <c r="R25" s="104"/>
      <c r="U25" s="104"/>
      <c r="V25" s="104"/>
      <c r="W25" s="104"/>
      <c r="X25" s="104"/>
      <c r="Y25" s="104"/>
      <c r="Z25" s="104"/>
      <c r="AA25" s="104"/>
      <c r="AB25" s="104"/>
      <c r="AC25" s="104"/>
      <c r="AD25" s="104"/>
      <c r="AE25" s="104"/>
      <c r="AF25" s="104"/>
      <c r="AG25" s="104"/>
      <c r="AH25" s="121"/>
      <c r="AI25" s="121"/>
      <c r="AJ25" s="121"/>
      <c r="AK25" s="121"/>
      <c r="AL25" s="121"/>
      <c r="AM25" s="121"/>
      <c r="AN25" s="121"/>
      <c r="AO25" s="121"/>
      <c r="AP25" s="121"/>
      <c r="AQ25" s="121"/>
      <c r="AR25" s="121"/>
      <c r="AS25" s="121"/>
      <c r="AT25" s="121"/>
      <c r="AU25" s="121"/>
    </row>
    <row r="26" spans="1:47" s="5" customFormat="1" ht="13.7" customHeight="1" x14ac:dyDescent="0.2">
      <c r="A26" s="314" t="s">
        <v>206</v>
      </c>
      <c r="B26" s="314"/>
      <c r="C26" s="314"/>
      <c r="D26" s="314"/>
      <c r="E26" s="314"/>
      <c r="F26" s="314"/>
      <c r="G26" s="314"/>
      <c r="H26" s="314"/>
      <c r="I26" s="314"/>
      <c r="J26" s="314"/>
      <c r="K26" s="314"/>
      <c r="L26" s="314"/>
      <c r="M26" s="314"/>
      <c r="N26" s="314"/>
      <c r="O26" s="314"/>
      <c r="P26" s="314"/>
      <c r="Q26" s="314"/>
      <c r="R26" s="314"/>
      <c r="S26" s="314"/>
      <c r="T26" s="314"/>
      <c r="U26" s="314"/>
      <c r="V26" s="314"/>
      <c r="W26" s="81"/>
      <c r="X26" s="81"/>
      <c r="Y26" s="81"/>
      <c r="Z26" s="81"/>
      <c r="AA26" s="81"/>
      <c r="AB26" s="81"/>
      <c r="AC26" s="81"/>
      <c r="AD26" s="81"/>
      <c r="AE26" s="81"/>
      <c r="AF26" s="81"/>
      <c r="AG26" s="81"/>
      <c r="AH26" s="121"/>
      <c r="AI26" s="121"/>
      <c r="AJ26" s="121"/>
      <c r="AK26" s="121"/>
      <c r="AL26" s="121"/>
      <c r="AM26" s="121"/>
      <c r="AN26" s="121"/>
      <c r="AO26" s="121"/>
      <c r="AP26" s="121"/>
      <c r="AQ26" s="121"/>
      <c r="AR26" s="121"/>
      <c r="AS26" s="121"/>
      <c r="AT26" s="121"/>
      <c r="AU26" s="121"/>
    </row>
    <row r="27" spans="1:47" ht="13.7" customHeight="1" x14ac:dyDescent="0.2">
      <c r="A27" s="315"/>
      <c r="B27" s="315"/>
      <c r="C27" s="315"/>
      <c r="D27" s="315"/>
      <c r="E27" s="315"/>
      <c r="F27" s="315"/>
      <c r="G27" s="315"/>
      <c r="H27" s="315"/>
      <c r="I27" s="315"/>
      <c r="J27" s="315"/>
      <c r="K27" s="315"/>
      <c r="L27" s="315"/>
      <c r="M27" s="315"/>
      <c r="N27" s="315"/>
      <c r="O27" s="315"/>
      <c r="P27" s="315"/>
      <c r="Q27" s="315"/>
      <c r="R27" s="314"/>
      <c r="S27" s="314"/>
      <c r="T27" s="314"/>
      <c r="U27" s="314"/>
      <c r="V27" s="314"/>
      <c r="AF27" s="234"/>
      <c r="AG27" s="234"/>
      <c r="AH27" s="234"/>
    </row>
    <row r="28" spans="1:47" s="5" customFormat="1" ht="13.7" customHeight="1" x14ac:dyDescent="0.25">
      <c r="A28" s="39"/>
      <c r="B28" s="313" t="s">
        <v>101</v>
      </c>
      <c r="C28" s="313"/>
      <c r="D28" s="313"/>
      <c r="E28" s="313"/>
      <c r="F28" s="313"/>
      <c r="G28" s="313"/>
      <c r="H28" s="313"/>
      <c r="I28" s="313"/>
      <c r="J28" s="313"/>
      <c r="K28" s="313"/>
      <c r="L28" s="313"/>
      <c r="M28" s="313"/>
      <c r="N28" s="313"/>
      <c r="O28" s="313"/>
      <c r="P28" s="281"/>
      <c r="Q28" s="204"/>
      <c r="R28" s="316" t="s">
        <v>181</v>
      </c>
      <c r="S28" s="313"/>
      <c r="T28" s="313"/>
      <c r="U28" s="313"/>
      <c r="V28" s="313"/>
      <c r="W28" s="313"/>
      <c r="X28" s="313"/>
      <c r="Y28" s="313"/>
      <c r="Z28" s="313"/>
      <c r="AA28" s="313"/>
      <c r="AB28" s="313"/>
      <c r="AC28" s="313"/>
      <c r="AD28" s="313"/>
      <c r="AE28" s="317"/>
      <c r="AF28" s="193"/>
      <c r="AG28" s="191"/>
      <c r="AH28" s="127"/>
      <c r="AI28" s="127"/>
      <c r="AP28" s="234"/>
      <c r="AQ28" s="280"/>
    </row>
    <row r="29" spans="1:47" s="5" customFormat="1" ht="15" customHeight="1" x14ac:dyDescent="0.25">
      <c r="A29" s="44" t="s">
        <v>75</v>
      </c>
      <c r="B29" s="105">
        <v>2010</v>
      </c>
      <c r="C29" s="105">
        <v>2011</v>
      </c>
      <c r="D29" s="105">
        <v>2012</v>
      </c>
      <c r="E29" s="105">
        <v>2013</v>
      </c>
      <c r="F29" s="105">
        <v>2014</v>
      </c>
      <c r="G29" s="105">
        <v>2015</v>
      </c>
      <c r="H29" s="105">
        <v>2016</v>
      </c>
      <c r="I29" s="105">
        <v>2017</v>
      </c>
      <c r="J29" s="105">
        <v>2018</v>
      </c>
      <c r="K29" s="105" t="s">
        <v>198</v>
      </c>
      <c r="L29" s="105" t="s">
        <v>197</v>
      </c>
      <c r="M29" s="105" t="s">
        <v>202</v>
      </c>
      <c r="N29" s="105" t="s">
        <v>196</v>
      </c>
      <c r="O29" s="105" t="s">
        <v>195</v>
      </c>
      <c r="P29" s="105" t="s">
        <v>201</v>
      </c>
      <c r="Q29" s="105">
        <v>2010</v>
      </c>
      <c r="R29" s="105">
        <v>2011</v>
      </c>
      <c r="S29" s="105">
        <v>2012</v>
      </c>
      <c r="T29" s="105">
        <v>2013</v>
      </c>
      <c r="U29" s="105">
        <v>2014</v>
      </c>
      <c r="V29" s="105">
        <v>2015</v>
      </c>
      <c r="W29" s="105">
        <v>2016</v>
      </c>
      <c r="X29" s="105">
        <v>2017</v>
      </c>
      <c r="Y29" s="105">
        <v>2018</v>
      </c>
      <c r="Z29" s="105" t="s">
        <v>198</v>
      </c>
      <c r="AA29" s="105" t="s">
        <v>197</v>
      </c>
      <c r="AB29" s="105" t="s">
        <v>202</v>
      </c>
      <c r="AC29" s="105" t="s">
        <v>196</v>
      </c>
      <c r="AD29" s="105" t="s">
        <v>195</v>
      </c>
      <c r="AE29" s="267" t="s">
        <v>201</v>
      </c>
      <c r="AF29" s="214"/>
      <c r="AG29" s="127"/>
      <c r="AH29" s="234"/>
      <c r="AN29" s="234"/>
      <c r="AQ29" s="280"/>
    </row>
    <row r="30" spans="1:47" s="5" customFormat="1" ht="13.7" customHeight="1" x14ac:dyDescent="0.2">
      <c r="A30" s="23" t="s">
        <v>0</v>
      </c>
      <c r="B30" s="29">
        <f t="shared" ref="B30:B47" si="0">Q5/B5</f>
        <v>1.0176801749406783</v>
      </c>
      <c r="C30" s="29">
        <f t="shared" ref="C30:C47" si="1">R5/C5</f>
        <v>0.9878069219810609</v>
      </c>
      <c r="D30" s="29">
        <f t="shared" ref="D30:D47" si="2">S5/D5</f>
        <v>0.97163765972775185</v>
      </c>
      <c r="E30" s="29">
        <f t="shared" ref="E30:E47" si="3">T5/E5</f>
        <v>1.000365283459965</v>
      </c>
      <c r="F30" s="29">
        <f t="shared" ref="F30:F47" si="4">U5/F5</f>
        <v>0.95833191720762667</v>
      </c>
      <c r="G30" s="29">
        <f t="shared" ref="G30:G47" si="5">V5/G5</f>
        <v>0.99226465916154427</v>
      </c>
      <c r="H30" s="29">
        <f t="shared" ref="H30:H47" si="6">W5/H5</f>
        <v>0.97505609938534588</v>
      </c>
      <c r="I30" s="29">
        <f t="shared" ref="I30:I47" si="7">X5/I5</f>
        <v>0.97255510710959325</v>
      </c>
      <c r="J30" s="29">
        <f t="shared" ref="J30:J47" si="8">Y5/J5</f>
        <v>0.9658182751869564</v>
      </c>
      <c r="K30" s="29">
        <f t="shared" ref="K30:K47" si="9">Z5/K5</f>
        <v>0.9726582119537921</v>
      </c>
      <c r="L30" s="29">
        <f t="shared" ref="L30:M45" si="10">AA5/L5</f>
        <v>0.949675173292717</v>
      </c>
      <c r="M30" s="29">
        <f t="shared" si="10"/>
        <v>0.95796901365240072</v>
      </c>
      <c r="N30" s="29">
        <f>AC5/N5</f>
        <v>0.96321633237822346</v>
      </c>
      <c r="O30" s="29">
        <f>AD5/O5</f>
        <v>0.94377384668747832</v>
      </c>
      <c r="P30" s="29">
        <f>AE5/P5</f>
        <v>0.95292957051756333</v>
      </c>
      <c r="Q30" s="29">
        <f t="shared" ref="Q30:AB45" si="11">AF5/Q5</f>
        <v>0.75572623782745851</v>
      </c>
      <c r="R30" s="29">
        <f t="shared" si="11"/>
        <v>0.77230116648992575</v>
      </c>
      <c r="S30" s="29">
        <f t="shared" si="11"/>
        <v>0.79133658536585361</v>
      </c>
      <c r="T30" s="29">
        <f t="shared" si="11"/>
        <v>0.77273059227342433</v>
      </c>
      <c r="U30" s="29">
        <f t="shared" si="11"/>
        <v>0.78483526616306698</v>
      </c>
      <c r="V30" s="29">
        <f t="shared" si="11"/>
        <v>0.78224403146098698</v>
      </c>
      <c r="W30" s="29">
        <f t="shared" si="11"/>
        <v>0.76582616236408507</v>
      </c>
      <c r="X30" s="29">
        <f t="shared" si="11"/>
        <v>0.72907488986784141</v>
      </c>
      <c r="Y30" s="29">
        <f t="shared" si="11"/>
        <v>0.7260069121361159</v>
      </c>
      <c r="Z30" s="29">
        <f t="shared" si="11"/>
        <v>0.72728739712764245</v>
      </c>
      <c r="AA30" s="29">
        <f t="shared" si="11"/>
        <v>0.70820240900759357</v>
      </c>
      <c r="AB30" s="29">
        <f t="shared" si="11"/>
        <v>0.67487590072057646</v>
      </c>
      <c r="AC30" s="29">
        <f>AR5/AC5</f>
        <v>0.70799092700702781</v>
      </c>
      <c r="AD30" s="29">
        <f>AS5/AD5</f>
        <v>0.68760336653313237</v>
      </c>
      <c r="AE30" s="29">
        <f>AT5/AE5</f>
        <v>0.64147594927348695</v>
      </c>
      <c r="AF30" s="214"/>
      <c r="AG30" s="127"/>
      <c r="AH30" s="234"/>
      <c r="AN30" s="234"/>
      <c r="AQ30" s="280"/>
    </row>
    <row r="31" spans="1:47" s="5" customFormat="1" ht="13.7" customHeight="1" x14ac:dyDescent="0.2">
      <c r="A31" s="23" t="s">
        <v>1</v>
      </c>
      <c r="B31" s="29">
        <f t="shared" si="0"/>
        <v>0.87393438388013434</v>
      </c>
      <c r="C31" s="29">
        <f t="shared" si="1"/>
        <v>0.88013292190837877</v>
      </c>
      <c r="D31" s="29">
        <f t="shared" si="2"/>
        <v>0.85950110051357298</v>
      </c>
      <c r="E31" s="29">
        <f t="shared" si="3"/>
        <v>0.85746418846927908</v>
      </c>
      <c r="F31" s="29">
        <f t="shared" si="4"/>
        <v>0.89135633754697641</v>
      </c>
      <c r="G31" s="29">
        <f t="shared" si="5"/>
        <v>0.8685946778095448</v>
      </c>
      <c r="H31" s="29">
        <f t="shared" si="6"/>
        <v>0.84854225870960953</v>
      </c>
      <c r="I31" s="29">
        <f t="shared" si="7"/>
        <v>0.83804306036139942</v>
      </c>
      <c r="J31" s="29">
        <f t="shared" si="8"/>
        <v>0.84781772736012306</v>
      </c>
      <c r="K31" s="29">
        <f t="shared" si="9"/>
        <v>0.85458891013384319</v>
      </c>
      <c r="L31" s="29">
        <f t="shared" ref="L31:M47" si="12">AA6/L6</f>
        <v>0.85929602888086642</v>
      </c>
      <c r="M31" s="29">
        <f t="shared" si="10"/>
        <v>0.86326407448918008</v>
      </c>
      <c r="N31" s="29">
        <f t="shared" ref="N31:N47" si="13">AC6/N6</f>
        <v>0.83957819160870539</v>
      </c>
      <c r="O31" s="29">
        <f t="shared" ref="O31:O47" si="14">AD6/O6</f>
        <v>0.84640423151256228</v>
      </c>
      <c r="P31" s="29">
        <f t="shared" ref="P31:P47" si="15">AE6/P6</f>
        <v>0.86059942248332166</v>
      </c>
      <c r="Q31" s="29">
        <f t="shared" ref="Q31:Q47" si="16">AF6/Q6</f>
        <v>0.75657700266036065</v>
      </c>
      <c r="R31" s="29">
        <f t="shared" ref="R31:R47" si="17">AG6/R6</f>
        <v>0.7508090614886731</v>
      </c>
      <c r="S31" s="29">
        <f t="shared" ref="S31:S47" si="18">AH6/S6</f>
        <v>0.79257362355953909</v>
      </c>
      <c r="T31" s="29">
        <f t="shared" ref="T31:T47" si="19">AI6/T6</f>
        <v>0.7853099544387685</v>
      </c>
      <c r="U31" s="29">
        <f t="shared" ref="U31:U47" si="20">AJ6/U6</f>
        <v>0.75635620288744088</v>
      </c>
      <c r="V31" s="29">
        <f t="shared" ref="V31:V47" si="21">AK6/V6</f>
        <v>0.79478414989239143</v>
      </c>
      <c r="W31" s="29">
        <f t="shared" ref="W31:W47" si="22">AL6/W6</f>
        <v>0.79620441577772261</v>
      </c>
      <c r="X31" s="29">
        <f t="shared" ref="X31:X47" si="23">AM6/X6</f>
        <v>0.81316664755132473</v>
      </c>
      <c r="Y31" s="29">
        <f t="shared" ref="Y31:Y47" si="24">AN6/Y6</f>
        <v>0.80984238575802248</v>
      </c>
      <c r="Z31" s="29">
        <f t="shared" ref="Z31:Z47" si="25">AO6/Z6</f>
        <v>0.80657791699295223</v>
      </c>
      <c r="AA31" s="29">
        <f t="shared" ref="AA31:AB47" si="26">AP6/AA6</f>
        <v>0.76620102930364453</v>
      </c>
      <c r="AB31" s="29">
        <f t="shared" si="11"/>
        <v>0.73764106661340256</v>
      </c>
      <c r="AC31" s="29">
        <f t="shared" ref="AC31:AC47" si="27">AR6/AC6</f>
        <v>0.79502939604489575</v>
      </c>
      <c r="AD31" s="29">
        <f t="shared" ref="AD31:AD47" si="28">AS6/AD6</f>
        <v>0.75183271241437333</v>
      </c>
      <c r="AE31" s="29">
        <f t="shared" ref="AE31:AE47" si="29">AT6/AE6</f>
        <v>0.71294689343977791</v>
      </c>
      <c r="AF31" s="127"/>
      <c r="AG31" s="127"/>
      <c r="AN31" s="234"/>
      <c r="AQ31" s="280"/>
    </row>
    <row r="32" spans="1:47" s="5" customFormat="1" ht="13.7" customHeight="1" x14ac:dyDescent="0.2">
      <c r="A32" s="23" t="s">
        <v>2</v>
      </c>
      <c r="B32" s="29">
        <f t="shared" si="0"/>
        <v>0.84429467813153614</v>
      </c>
      <c r="C32" s="29">
        <f t="shared" si="1"/>
        <v>0.83884386817936252</v>
      </c>
      <c r="D32" s="29">
        <f t="shared" si="2"/>
        <v>0.84310380479735314</v>
      </c>
      <c r="E32" s="29">
        <f t="shared" si="3"/>
        <v>0.85578637875355468</v>
      </c>
      <c r="F32" s="29">
        <f t="shared" si="4"/>
        <v>0.86340463814474211</v>
      </c>
      <c r="G32" s="29">
        <f t="shared" si="5"/>
        <v>0.87984732824427481</v>
      </c>
      <c r="H32" s="29">
        <f t="shared" si="6"/>
        <v>0.86216775425752035</v>
      </c>
      <c r="I32" s="29">
        <f t="shared" si="7"/>
        <v>0.84849721896208607</v>
      </c>
      <c r="J32" s="29">
        <f t="shared" si="8"/>
        <v>0.86999692906131643</v>
      </c>
      <c r="K32" s="29">
        <f t="shared" si="9"/>
        <v>0.84725778915919758</v>
      </c>
      <c r="L32" s="29">
        <f t="shared" si="12"/>
        <v>0.87979567438321926</v>
      </c>
      <c r="M32" s="29">
        <f t="shared" si="10"/>
        <v>0.89992695398100808</v>
      </c>
      <c r="N32" s="29">
        <f t="shared" si="13"/>
        <v>0.83410049865746072</v>
      </c>
      <c r="O32" s="29">
        <f t="shared" si="14"/>
        <v>0.87095349277465761</v>
      </c>
      <c r="P32" s="29">
        <f t="shared" si="15"/>
        <v>0.8970997464597118</v>
      </c>
      <c r="Q32" s="29">
        <f t="shared" si="16"/>
        <v>0.79060005505092212</v>
      </c>
      <c r="R32" s="29">
        <f t="shared" si="17"/>
        <v>0.79996135763508724</v>
      </c>
      <c r="S32" s="29">
        <f t="shared" si="18"/>
        <v>0.80679379483720648</v>
      </c>
      <c r="T32" s="29">
        <f t="shared" si="19"/>
        <v>0.80405519571951567</v>
      </c>
      <c r="U32" s="29">
        <f t="shared" si="20"/>
        <v>0.8105354558610709</v>
      </c>
      <c r="V32" s="29">
        <f t="shared" si="21"/>
        <v>0.82752038868644806</v>
      </c>
      <c r="W32" s="29">
        <f t="shared" si="22"/>
        <v>0.80376592209710174</v>
      </c>
      <c r="X32" s="29">
        <f t="shared" si="23"/>
        <v>0.76154678854943469</v>
      </c>
      <c r="Y32" s="29">
        <f t="shared" si="24"/>
        <v>0.74214613483939285</v>
      </c>
      <c r="Z32" s="29">
        <f t="shared" si="25"/>
        <v>0.79302310937598386</v>
      </c>
      <c r="AA32" s="29">
        <f t="shared" si="26"/>
        <v>0.76121062384187765</v>
      </c>
      <c r="AB32" s="29">
        <f t="shared" si="11"/>
        <v>0.73370825602968459</v>
      </c>
      <c r="AC32" s="29">
        <f t="shared" si="27"/>
        <v>0.77496742546179198</v>
      </c>
      <c r="AD32" s="29">
        <f t="shared" si="28"/>
        <v>0.74090711491088246</v>
      </c>
      <c r="AE32" s="29">
        <f t="shared" si="29"/>
        <v>0.70648652374715659</v>
      </c>
      <c r="AF32" s="127"/>
      <c r="AG32" s="127"/>
      <c r="AN32" s="234"/>
      <c r="AQ32" s="280"/>
    </row>
    <row r="33" spans="1:43" s="5" customFormat="1" ht="13.7" customHeight="1" x14ac:dyDescent="0.2">
      <c r="A33" s="23" t="s">
        <v>3</v>
      </c>
      <c r="B33" s="29">
        <f t="shared" si="0"/>
        <v>0.68634259259259256</v>
      </c>
      <c r="C33" s="29">
        <f t="shared" si="1"/>
        <v>0.68276271521868193</v>
      </c>
      <c r="D33" s="29">
        <f t="shared" si="2"/>
        <v>0.72064056939501775</v>
      </c>
      <c r="E33" s="29">
        <f t="shared" si="3"/>
        <v>0.74636032757051862</v>
      </c>
      <c r="F33" s="29">
        <f t="shared" si="4"/>
        <v>0.77023343998104044</v>
      </c>
      <c r="G33" s="29">
        <f t="shared" si="5"/>
        <v>0.77850499483293145</v>
      </c>
      <c r="H33" s="29">
        <f t="shared" si="6"/>
        <v>0.7997231195200738</v>
      </c>
      <c r="I33" s="29">
        <f t="shared" si="7"/>
        <v>0.75725730933305591</v>
      </c>
      <c r="J33" s="29">
        <f t="shared" si="8"/>
        <v>0.79734929457032921</v>
      </c>
      <c r="K33" s="29">
        <f t="shared" si="9"/>
        <v>0.77795835449466733</v>
      </c>
      <c r="L33" s="29">
        <f t="shared" si="12"/>
        <v>0.80842992623814547</v>
      </c>
      <c r="M33" s="29">
        <f t="shared" si="10"/>
        <v>0.80767258180326185</v>
      </c>
      <c r="N33" s="29">
        <f t="shared" si="13"/>
        <v>0.76380477377983613</v>
      </c>
      <c r="O33" s="29">
        <f t="shared" si="14"/>
        <v>0.79212228101116988</v>
      </c>
      <c r="P33" s="29">
        <f t="shared" si="15"/>
        <v>0.80429705744978985</v>
      </c>
      <c r="Q33" s="29">
        <f t="shared" si="16"/>
        <v>0.77341713935305845</v>
      </c>
      <c r="R33" s="29">
        <f t="shared" si="17"/>
        <v>0.77536231884057971</v>
      </c>
      <c r="S33" s="29">
        <f t="shared" si="18"/>
        <v>0.77676107480029044</v>
      </c>
      <c r="T33" s="29">
        <f t="shared" si="19"/>
        <v>0.75525754343188056</v>
      </c>
      <c r="U33" s="29">
        <f t="shared" si="20"/>
        <v>0.76400000000000001</v>
      </c>
      <c r="V33" s="29">
        <f t="shared" si="21"/>
        <v>0.79100294985250741</v>
      </c>
      <c r="W33" s="29">
        <f t="shared" si="22"/>
        <v>0.75389497980380837</v>
      </c>
      <c r="X33" s="29">
        <f t="shared" si="23"/>
        <v>0.77562517175048085</v>
      </c>
      <c r="Y33" s="29">
        <f t="shared" si="24"/>
        <v>0.76367292225201078</v>
      </c>
      <c r="Z33" s="29">
        <f t="shared" si="25"/>
        <v>0.76224050137093613</v>
      </c>
      <c r="AA33" s="29">
        <f t="shared" si="26"/>
        <v>0.7222367049009385</v>
      </c>
      <c r="AB33" s="29">
        <f t="shared" si="11"/>
        <v>0.72415544831089662</v>
      </c>
      <c r="AC33" s="29">
        <f t="shared" si="27"/>
        <v>0.74549129353233834</v>
      </c>
      <c r="AD33" s="29">
        <f t="shared" si="28"/>
        <v>0.70803028054029982</v>
      </c>
      <c r="AE33" s="29">
        <f t="shared" si="29"/>
        <v>0.70572009291521487</v>
      </c>
      <c r="AF33" s="127"/>
      <c r="AG33" s="127"/>
      <c r="AN33" s="234"/>
      <c r="AQ33" s="280"/>
    </row>
    <row r="34" spans="1:43" s="5" customFormat="1" ht="13.7" customHeight="1" x14ac:dyDescent="0.2">
      <c r="A34" s="23" t="s">
        <v>4</v>
      </c>
      <c r="B34" s="29">
        <f t="shared" si="0"/>
        <v>0.94810768630511122</v>
      </c>
      <c r="C34" s="29">
        <f t="shared" si="1"/>
        <v>0.93484584060500286</v>
      </c>
      <c r="D34" s="29">
        <f t="shared" si="2"/>
        <v>0.95476003147128241</v>
      </c>
      <c r="E34" s="29">
        <f t="shared" si="3"/>
        <v>0.95571889566152746</v>
      </c>
      <c r="F34" s="29">
        <f t="shared" si="4"/>
        <v>0.94747780086907241</v>
      </c>
      <c r="G34" s="29">
        <f t="shared" si="5"/>
        <v>0.91646354974518063</v>
      </c>
      <c r="H34" s="29">
        <f t="shared" si="6"/>
        <v>0.90720311486048022</v>
      </c>
      <c r="I34" s="29">
        <f t="shared" si="7"/>
        <v>0.89713024282560705</v>
      </c>
      <c r="J34" s="29">
        <f t="shared" si="8"/>
        <v>0.89030276437033784</v>
      </c>
      <c r="K34" s="29">
        <f t="shared" si="9"/>
        <v>0.90129046864387596</v>
      </c>
      <c r="L34" s="29">
        <f t="shared" si="12"/>
        <v>0.92785485592315897</v>
      </c>
      <c r="M34" s="29">
        <f t="shared" si="10"/>
        <v>0.86614173228346458</v>
      </c>
      <c r="N34" s="29">
        <f t="shared" si="13"/>
        <v>0.90352504638218922</v>
      </c>
      <c r="O34" s="29">
        <f t="shared" si="14"/>
        <v>0.92783751493428912</v>
      </c>
      <c r="P34" s="29">
        <f t="shared" si="15"/>
        <v>0.86687444345503117</v>
      </c>
      <c r="Q34" s="29">
        <f t="shared" si="16"/>
        <v>0.71378600823045268</v>
      </c>
      <c r="R34" s="29">
        <f t="shared" si="17"/>
        <v>0.72910184609002282</v>
      </c>
      <c r="S34" s="29">
        <f t="shared" si="18"/>
        <v>0.71755253399258345</v>
      </c>
      <c r="T34" s="29">
        <f t="shared" si="19"/>
        <v>0.71768898893265809</v>
      </c>
      <c r="U34" s="29">
        <f t="shared" si="20"/>
        <v>0.73339980059820542</v>
      </c>
      <c r="V34" s="29">
        <f t="shared" si="21"/>
        <v>0.71566731141199225</v>
      </c>
      <c r="W34" s="29">
        <f t="shared" si="22"/>
        <v>0.69551740581783505</v>
      </c>
      <c r="X34" s="29">
        <f t="shared" si="23"/>
        <v>0.67568897637795278</v>
      </c>
      <c r="Y34" s="29">
        <f t="shared" si="24"/>
        <v>0.66042385411532778</v>
      </c>
      <c r="Z34" s="29">
        <f t="shared" si="25"/>
        <v>0.68123587038432554</v>
      </c>
      <c r="AA34" s="29">
        <f t="shared" si="26"/>
        <v>0.65976535541752934</v>
      </c>
      <c r="AB34" s="29">
        <f t="shared" si="11"/>
        <v>0.66522727272727278</v>
      </c>
      <c r="AC34" s="29">
        <f t="shared" si="27"/>
        <v>0.66588442358462896</v>
      </c>
      <c r="AD34" s="29">
        <f t="shared" si="28"/>
        <v>0.64408962142673187</v>
      </c>
      <c r="AE34" s="29">
        <f t="shared" si="29"/>
        <v>0.64637904468412943</v>
      </c>
      <c r="AF34" s="128"/>
      <c r="AG34" s="128"/>
      <c r="AN34" s="234"/>
      <c r="AQ34" s="280"/>
    </row>
    <row r="35" spans="1:43" s="5" customFormat="1" ht="13.7" customHeight="1" x14ac:dyDescent="0.2">
      <c r="A35" s="231" t="s">
        <v>187</v>
      </c>
      <c r="B35" s="114">
        <f t="shared" si="0"/>
        <v>0.91998682910767204</v>
      </c>
      <c r="C35" s="114">
        <f t="shared" si="1"/>
        <v>0.89569588438579961</v>
      </c>
      <c r="D35" s="114">
        <f t="shared" si="2"/>
        <v>0.94016506189821181</v>
      </c>
      <c r="E35" s="114">
        <f t="shared" si="3"/>
        <v>0.94513867723255107</v>
      </c>
      <c r="F35" s="114">
        <f t="shared" si="4"/>
        <v>0.96266358737490376</v>
      </c>
      <c r="G35" s="114">
        <f t="shared" si="5"/>
        <v>0.90158240061752215</v>
      </c>
      <c r="H35" s="114">
        <f t="shared" si="6"/>
        <v>0.90548906314486177</v>
      </c>
      <c r="I35" s="114">
        <f t="shared" si="7"/>
        <v>0.88580015026296022</v>
      </c>
      <c r="J35" s="114">
        <f t="shared" si="8"/>
        <v>0.88923679060665362</v>
      </c>
      <c r="K35" s="114">
        <f t="shared" si="9"/>
        <v>0.89035667107001326</v>
      </c>
      <c r="L35" s="114">
        <f t="shared" si="12"/>
        <v>0.95379250217959899</v>
      </c>
      <c r="M35" s="29">
        <f t="shared" si="10"/>
        <v>0.86337418889689976</v>
      </c>
      <c r="N35" s="114">
        <f t="shared" si="13"/>
        <v>0.90988671472708549</v>
      </c>
      <c r="O35" s="114">
        <f t="shared" si="14"/>
        <v>0.96798853320592448</v>
      </c>
      <c r="P35" s="29">
        <f t="shared" si="15"/>
        <v>0.87525070196550336</v>
      </c>
      <c r="Q35" s="114">
        <f t="shared" si="16"/>
        <v>0.70472440944881887</v>
      </c>
      <c r="R35" s="114">
        <f t="shared" si="17"/>
        <v>0.71238162048404063</v>
      </c>
      <c r="S35" s="114">
        <f t="shared" si="18"/>
        <v>0.6869056327724945</v>
      </c>
      <c r="T35" s="114">
        <f t="shared" si="19"/>
        <v>0.71557562076749437</v>
      </c>
      <c r="U35" s="114">
        <f t="shared" si="20"/>
        <v>0.70571771291483409</v>
      </c>
      <c r="V35" s="114">
        <f t="shared" si="21"/>
        <v>0.69006849315068497</v>
      </c>
      <c r="W35" s="114">
        <f t="shared" si="22"/>
        <v>0.66864175022789429</v>
      </c>
      <c r="X35" s="114">
        <f t="shared" si="23"/>
        <v>0.6586089906700594</v>
      </c>
      <c r="Y35" s="114">
        <f t="shared" si="24"/>
        <v>0.64040492957746475</v>
      </c>
      <c r="Z35" s="114">
        <f t="shared" si="25"/>
        <v>0.65034619188921861</v>
      </c>
      <c r="AA35" s="114">
        <f t="shared" si="26"/>
        <v>0.63071297989031083</v>
      </c>
      <c r="AB35" s="29">
        <f t="shared" si="11"/>
        <v>0.65386221294363256</v>
      </c>
      <c r="AC35" s="114">
        <f t="shared" si="27"/>
        <v>0.63497453310696095</v>
      </c>
      <c r="AD35" s="29">
        <f t="shared" si="28"/>
        <v>0.62043435340572561</v>
      </c>
      <c r="AE35" s="29">
        <f t="shared" si="29"/>
        <v>0.64069660861594868</v>
      </c>
      <c r="AF35" s="128"/>
      <c r="AG35" s="128"/>
      <c r="AN35" s="234"/>
      <c r="AQ35" s="280"/>
    </row>
    <row r="36" spans="1:43" s="5" customFormat="1" ht="13.7" customHeight="1" x14ac:dyDescent="0.2">
      <c r="A36" s="231" t="s">
        <v>186</v>
      </c>
      <c r="B36" s="114">
        <f t="shared" si="0"/>
        <v>0.98898994734322643</v>
      </c>
      <c r="C36" s="114">
        <f t="shared" si="1"/>
        <v>0.99797365754812561</v>
      </c>
      <c r="D36" s="114">
        <f t="shared" si="2"/>
        <v>0.97426470588235292</v>
      </c>
      <c r="E36" s="114">
        <f t="shared" si="3"/>
        <v>0.97083151937309531</v>
      </c>
      <c r="F36" s="114">
        <f t="shared" si="4"/>
        <v>0.93283858998144709</v>
      </c>
      <c r="G36" s="114">
        <f t="shared" si="5"/>
        <v>0.92663891779396457</v>
      </c>
      <c r="H36" s="114">
        <f t="shared" si="6"/>
        <v>0.90909090909090906</v>
      </c>
      <c r="I36" s="114">
        <f t="shared" si="7"/>
        <v>0.91327623126338331</v>
      </c>
      <c r="J36" s="114">
        <f t="shared" si="8"/>
        <v>0.89166250624063903</v>
      </c>
      <c r="K36" s="114">
        <f t="shared" si="9"/>
        <v>0.91286113699906801</v>
      </c>
      <c r="L36" s="114">
        <f t="shared" si="12"/>
        <v>0.90296946884148888</v>
      </c>
      <c r="M36" s="29">
        <f t="shared" si="10"/>
        <v>0.86947094535993064</v>
      </c>
      <c r="N36" s="114">
        <f t="shared" si="13"/>
        <v>0.89677771709448384</v>
      </c>
      <c r="O36" s="114">
        <f t="shared" si="14"/>
        <v>0.88766730401529637</v>
      </c>
      <c r="P36" s="29">
        <f t="shared" si="15"/>
        <v>0.8564282141070535</v>
      </c>
      <c r="Q36" s="114">
        <f t="shared" si="16"/>
        <v>0.72604065827686348</v>
      </c>
      <c r="R36" s="114">
        <f t="shared" si="17"/>
        <v>0.75329949238578675</v>
      </c>
      <c r="S36" s="114">
        <f t="shared" si="18"/>
        <v>0.75707547169811318</v>
      </c>
      <c r="T36" s="114">
        <f t="shared" si="19"/>
        <v>0.72062780269058291</v>
      </c>
      <c r="U36" s="114">
        <f t="shared" si="20"/>
        <v>0.76093874303898168</v>
      </c>
      <c r="V36" s="114">
        <f t="shared" si="21"/>
        <v>0.74677147669848398</v>
      </c>
      <c r="W36" s="114">
        <f t="shared" si="22"/>
        <v>0.72499999999999998</v>
      </c>
      <c r="X36" s="114">
        <f t="shared" si="23"/>
        <v>0.6992966002344666</v>
      </c>
      <c r="Y36" s="114">
        <f t="shared" si="24"/>
        <v>0.68589025755879063</v>
      </c>
      <c r="Z36" s="114">
        <f t="shared" si="25"/>
        <v>0.7131189382337928</v>
      </c>
      <c r="AA36" s="114">
        <f t="shared" si="26"/>
        <v>0.68920796665122741</v>
      </c>
      <c r="AB36" s="29">
        <f t="shared" si="11"/>
        <v>0.67880299251870324</v>
      </c>
      <c r="AC36" s="114">
        <f t="shared" si="27"/>
        <v>0.69914738124238729</v>
      </c>
      <c r="AD36" s="29">
        <f t="shared" si="28"/>
        <v>0.66989768443726438</v>
      </c>
      <c r="AE36" s="29">
        <f t="shared" si="29"/>
        <v>0.65362149532710279</v>
      </c>
      <c r="AF36" s="128"/>
      <c r="AG36" s="128"/>
      <c r="AN36" s="234"/>
      <c r="AQ36" s="280"/>
    </row>
    <row r="37" spans="1:43" s="5" customFormat="1" ht="13.7" customHeight="1" x14ac:dyDescent="0.2">
      <c r="A37" s="23" t="s">
        <v>5</v>
      </c>
      <c r="B37" s="29">
        <f t="shared" si="0"/>
        <v>0.68924813532232287</v>
      </c>
      <c r="C37" s="29">
        <f t="shared" si="1"/>
        <v>0.6893790122672091</v>
      </c>
      <c r="D37" s="29">
        <f t="shared" si="2"/>
        <v>0.70662797341593242</v>
      </c>
      <c r="E37" s="29">
        <f t="shared" si="3"/>
        <v>0.71635539489915945</v>
      </c>
      <c r="F37" s="29">
        <f t="shared" si="4"/>
        <v>0.73367644901932028</v>
      </c>
      <c r="G37" s="29">
        <f t="shared" si="5"/>
        <v>0.73038341642104243</v>
      </c>
      <c r="H37" s="29">
        <f t="shared" si="6"/>
        <v>0.73685233456807064</v>
      </c>
      <c r="I37" s="29">
        <f t="shared" si="7"/>
        <v>0.74824002296870518</v>
      </c>
      <c r="J37" s="29">
        <f t="shared" si="8"/>
        <v>0.74722549232510027</v>
      </c>
      <c r="K37" s="29">
        <f t="shared" si="9"/>
        <v>0.72868981168406932</v>
      </c>
      <c r="L37" s="29">
        <f t="shared" si="12"/>
        <v>0.73416606613820157</v>
      </c>
      <c r="M37" s="29">
        <f t="shared" si="10"/>
        <v>0.69252085876067948</v>
      </c>
      <c r="N37" s="29">
        <f t="shared" si="13"/>
        <v>0.71672494251778884</v>
      </c>
      <c r="O37" s="29">
        <f t="shared" si="14"/>
        <v>0.71933112875369842</v>
      </c>
      <c r="P37" s="29">
        <f t="shared" si="15"/>
        <v>0.68879875343459696</v>
      </c>
      <c r="Q37" s="29">
        <f t="shared" si="16"/>
        <v>0.74724027150414263</v>
      </c>
      <c r="R37" s="29">
        <f t="shared" si="17"/>
        <v>0.74877835146597826</v>
      </c>
      <c r="S37" s="29">
        <f t="shared" si="18"/>
        <v>0.76612405575061182</v>
      </c>
      <c r="T37" s="29">
        <f t="shared" si="19"/>
        <v>0.75042050460552667</v>
      </c>
      <c r="U37" s="29">
        <f t="shared" si="20"/>
        <v>0.76628805088596097</v>
      </c>
      <c r="V37" s="29">
        <f t="shared" si="21"/>
        <v>0.77947355310138666</v>
      </c>
      <c r="W37" s="29">
        <f t="shared" si="22"/>
        <v>0.76923554328094212</v>
      </c>
      <c r="X37" s="29">
        <f t="shared" si="23"/>
        <v>0.76346446057741013</v>
      </c>
      <c r="Y37" s="29">
        <f t="shared" si="24"/>
        <v>0.7535371766829313</v>
      </c>
      <c r="Z37" s="29">
        <f t="shared" si="25"/>
        <v>0.76307097017742542</v>
      </c>
      <c r="AA37" s="29">
        <f t="shared" si="26"/>
        <v>0.72897807830733996</v>
      </c>
      <c r="AB37" s="29">
        <f t="shared" si="11"/>
        <v>0.74661600912991344</v>
      </c>
      <c r="AC37" s="29">
        <f t="shared" si="27"/>
        <v>0.7447608200455581</v>
      </c>
      <c r="AD37" s="29">
        <f t="shared" si="28"/>
        <v>0.7034748459863388</v>
      </c>
      <c r="AE37" s="29">
        <f t="shared" si="29"/>
        <v>0.72316432962630384</v>
      </c>
      <c r="AF37" s="129"/>
      <c r="AG37" s="129"/>
      <c r="AN37" s="234"/>
      <c r="AQ37" s="280"/>
    </row>
    <row r="38" spans="1:43" s="115" customFormat="1" ht="13.7" customHeight="1" x14ac:dyDescent="0.2">
      <c r="A38" s="28" t="s">
        <v>77</v>
      </c>
      <c r="B38" s="135">
        <f t="shared" si="0"/>
        <v>0.50008263097008754</v>
      </c>
      <c r="C38" s="135">
        <f t="shared" si="1"/>
        <v>0.47024169184290032</v>
      </c>
      <c r="D38" s="135">
        <f t="shared" si="2"/>
        <v>0.39810627473148674</v>
      </c>
      <c r="E38" s="135">
        <f t="shared" si="3"/>
        <v>0.40171058076976135</v>
      </c>
      <c r="F38" s="114">
        <f t="shared" si="4"/>
        <v>0.45970063327576283</v>
      </c>
      <c r="G38" s="135">
        <f t="shared" si="5"/>
        <v>0.34203556564510029</v>
      </c>
      <c r="H38" s="135">
        <f t="shared" si="6"/>
        <v>0.25168380007089686</v>
      </c>
      <c r="I38" s="114">
        <f t="shared" si="7"/>
        <v>0.34608208955223879</v>
      </c>
      <c r="J38" s="135">
        <f t="shared" si="8"/>
        <v>0.33511884834281891</v>
      </c>
      <c r="K38" s="114">
        <f t="shared" si="9"/>
        <v>0.32945614586607985</v>
      </c>
      <c r="L38" s="114">
        <f t="shared" si="12"/>
        <v>0.3474524248004911</v>
      </c>
      <c r="M38" s="29">
        <f t="shared" si="10"/>
        <v>0.30092824887104869</v>
      </c>
      <c r="N38" s="114">
        <f t="shared" si="13"/>
        <v>0.35051724137931034</v>
      </c>
      <c r="O38" s="114">
        <f t="shared" si="14"/>
        <v>0.36517412935323385</v>
      </c>
      <c r="P38" s="29">
        <f t="shared" si="15"/>
        <v>0.3124226165910029</v>
      </c>
      <c r="Q38" s="135">
        <f t="shared" si="16"/>
        <v>0.85988103106411107</v>
      </c>
      <c r="R38" s="135">
        <f t="shared" si="17"/>
        <v>0.82653389013813039</v>
      </c>
      <c r="S38" s="114">
        <f t="shared" si="18"/>
        <v>0.88143414980475687</v>
      </c>
      <c r="T38" s="135">
        <f t="shared" si="19"/>
        <v>0.89594780219780223</v>
      </c>
      <c r="U38" s="135">
        <f t="shared" si="20"/>
        <v>0.85535378835316223</v>
      </c>
      <c r="V38" s="135">
        <f t="shared" si="21"/>
        <v>0.84218289085545728</v>
      </c>
      <c r="W38" s="135">
        <f t="shared" si="22"/>
        <v>0.87699530516431923</v>
      </c>
      <c r="X38" s="114">
        <f t="shared" si="23"/>
        <v>0.84770889487870615</v>
      </c>
      <c r="Y38" s="114">
        <f t="shared" si="24"/>
        <v>0.83166833166833165</v>
      </c>
      <c r="Z38" s="114">
        <f t="shared" si="25"/>
        <v>0.79437022900763354</v>
      </c>
      <c r="AA38" s="114">
        <f t="shared" si="26"/>
        <v>0.73719081272084808</v>
      </c>
      <c r="AB38" s="29">
        <f t="shared" si="11"/>
        <v>0.75573155481450605</v>
      </c>
      <c r="AC38" s="114">
        <f t="shared" si="27"/>
        <v>0.76930644367929168</v>
      </c>
      <c r="AD38" s="29">
        <f t="shared" si="28"/>
        <v>0.72070844686648505</v>
      </c>
      <c r="AE38" s="29">
        <f t="shared" si="29"/>
        <v>0.74944958168207843</v>
      </c>
      <c r="AF38" s="129"/>
      <c r="AG38" s="129"/>
    </row>
    <row r="39" spans="1:43" s="115" customFormat="1" ht="13.7" customHeight="1" x14ac:dyDescent="0.2">
      <c r="A39" s="28" t="s">
        <v>79</v>
      </c>
      <c r="B39" s="135">
        <f t="shared" si="0"/>
        <v>0.38935574229691877</v>
      </c>
      <c r="C39" s="135">
        <f t="shared" si="1"/>
        <v>0.32648401826484019</v>
      </c>
      <c r="D39" s="135">
        <f t="shared" si="2"/>
        <v>0.30566037735849055</v>
      </c>
      <c r="E39" s="135">
        <f t="shared" si="3"/>
        <v>0.34234234234234234</v>
      </c>
      <c r="F39" s="114">
        <f t="shared" si="4"/>
        <v>0.38850254983773758</v>
      </c>
      <c r="G39" s="135">
        <f t="shared" si="5"/>
        <v>0.34145176695319962</v>
      </c>
      <c r="H39" s="135">
        <f t="shared" si="6"/>
        <v>0.41305383515959981</v>
      </c>
      <c r="I39" s="114">
        <f t="shared" si="7"/>
        <v>0.38822947576656774</v>
      </c>
      <c r="J39" s="135">
        <f t="shared" si="8"/>
        <v>0.40222944728286114</v>
      </c>
      <c r="K39" s="114">
        <f t="shared" si="9"/>
        <v>0.42594385285575992</v>
      </c>
      <c r="L39" s="114">
        <f t="shared" si="12"/>
        <v>0.39229422066549913</v>
      </c>
      <c r="M39" s="29">
        <f t="shared" si="10"/>
        <v>0.33604737231680237</v>
      </c>
      <c r="N39" s="114">
        <f t="shared" si="13"/>
        <v>0.44198895027624308</v>
      </c>
      <c r="O39" s="114">
        <f t="shared" si="14"/>
        <v>0.40889167188478398</v>
      </c>
      <c r="P39" s="29">
        <f t="shared" si="15"/>
        <v>0.35033259423503327</v>
      </c>
      <c r="Q39" s="135">
        <f t="shared" si="16"/>
        <v>0.71103117505995206</v>
      </c>
      <c r="R39" s="135">
        <f t="shared" si="17"/>
        <v>0.70979020979020979</v>
      </c>
      <c r="S39" s="114">
        <f t="shared" si="18"/>
        <v>0.73936899862825789</v>
      </c>
      <c r="T39" s="135">
        <f t="shared" si="19"/>
        <v>0.77688787185354691</v>
      </c>
      <c r="U39" s="135">
        <f t="shared" si="20"/>
        <v>0.75894988066825775</v>
      </c>
      <c r="V39" s="135">
        <f t="shared" si="21"/>
        <v>0.73566433566433564</v>
      </c>
      <c r="W39" s="135">
        <f t="shared" si="22"/>
        <v>0.68627450980392157</v>
      </c>
      <c r="X39" s="114">
        <f t="shared" si="23"/>
        <v>0.73375796178343944</v>
      </c>
      <c r="Y39" s="114">
        <f t="shared" si="24"/>
        <v>0.72286374133949194</v>
      </c>
      <c r="Z39" s="114">
        <f t="shared" si="25"/>
        <v>0.77840909090909094</v>
      </c>
      <c r="AA39" s="114">
        <f t="shared" si="26"/>
        <v>0.6651785714285714</v>
      </c>
      <c r="AB39" s="29">
        <f t="shared" si="11"/>
        <v>0.69603524229074887</v>
      </c>
      <c r="AC39" s="114">
        <f t="shared" si="27"/>
        <v>0.75312500000000004</v>
      </c>
      <c r="AD39" s="29">
        <f t="shared" si="28"/>
        <v>0.60183767228177643</v>
      </c>
      <c r="AE39" s="29">
        <f t="shared" si="29"/>
        <v>0.625</v>
      </c>
      <c r="AF39" s="129"/>
      <c r="AG39" s="129"/>
    </row>
    <row r="40" spans="1:43" s="115" customFormat="1" ht="13.7" customHeight="1" x14ac:dyDescent="0.2">
      <c r="A40" s="28" t="s">
        <v>80</v>
      </c>
      <c r="B40" s="135">
        <f t="shared" si="0"/>
        <v>0.36824324324324326</v>
      </c>
      <c r="C40" s="135">
        <f t="shared" si="1"/>
        <v>0.34314980793854033</v>
      </c>
      <c r="D40" s="135">
        <f t="shared" si="2"/>
        <v>0.31946144430844553</v>
      </c>
      <c r="E40" s="135">
        <f t="shared" si="3"/>
        <v>0.35599505562422745</v>
      </c>
      <c r="F40" s="114">
        <f t="shared" si="4"/>
        <v>0.39751146037982971</v>
      </c>
      <c r="G40" s="135">
        <f t="shared" si="5"/>
        <v>0.49864682002706362</v>
      </c>
      <c r="H40" s="135">
        <f t="shared" si="6"/>
        <v>0.56090373280943029</v>
      </c>
      <c r="I40" s="114">
        <f t="shared" si="7"/>
        <v>0.52602602602602599</v>
      </c>
      <c r="J40" s="135">
        <f t="shared" si="8"/>
        <v>0.51021314387211369</v>
      </c>
      <c r="K40" s="114">
        <f t="shared" si="9"/>
        <v>0.49681528662420382</v>
      </c>
      <c r="L40" s="114">
        <f t="shared" si="12"/>
        <v>0.5673118279569892</v>
      </c>
      <c r="M40" s="29">
        <f t="shared" si="10"/>
        <v>0.57633429871741826</v>
      </c>
      <c r="N40" s="114">
        <f t="shared" si="13"/>
        <v>0.45078625509609782</v>
      </c>
      <c r="O40" s="114">
        <f t="shared" si="14"/>
        <v>0.53107344632768361</v>
      </c>
      <c r="P40" s="29">
        <f t="shared" si="15"/>
        <v>0.56422569027611047</v>
      </c>
      <c r="Q40" s="135">
        <f t="shared" si="16"/>
        <v>0.77981651376146788</v>
      </c>
      <c r="R40" s="135">
        <f t="shared" si="17"/>
        <v>0.75932835820895528</v>
      </c>
      <c r="S40" s="114">
        <f t="shared" si="18"/>
        <v>0.79501915708812265</v>
      </c>
      <c r="T40" s="135">
        <f t="shared" si="19"/>
        <v>0.796875</v>
      </c>
      <c r="U40" s="135">
        <f t="shared" si="20"/>
        <v>0.76112026359143325</v>
      </c>
      <c r="V40" s="135">
        <f t="shared" si="21"/>
        <v>0.76390773405698775</v>
      </c>
      <c r="W40" s="135">
        <f t="shared" si="22"/>
        <v>0.71628721541155871</v>
      </c>
      <c r="X40" s="114">
        <f t="shared" si="23"/>
        <v>0.74881065651760226</v>
      </c>
      <c r="Y40" s="114">
        <f t="shared" si="24"/>
        <v>0.72410791993037427</v>
      </c>
      <c r="Z40" s="114">
        <f t="shared" si="25"/>
        <v>0.7384615384615385</v>
      </c>
      <c r="AA40" s="114">
        <f t="shared" si="26"/>
        <v>0.68688400303260044</v>
      </c>
      <c r="AB40" s="29">
        <f t="shared" si="11"/>
        <v>0.68987796123474521</v>
      </c>
      <c r="AC40" s="114">
        <f t="shared" si="27"/>
        <v>0.6873385012919897</v>
      </c>
      <c r="AD40" s="29">
        <f t="shared" si="28"/>
        <v>0.62234042553191493</v>
      </c>
      <c r="AE40" s="29">
        <f t="shared" si="29"/>
        <v>0.61063829787234047</v>
      </c>
      <c r="AF40" s="127"/>
      <c r="AG40" s="127"/>
      <c r="AH40" s="117"/>
    </row>
    <row r="41" spans="1:43" s="115" customFormat="1" ht="13.7" customHeight="1" x14ac:dyDescent="0.2">
      <c r="A41" s="28" t="s">
        <v>78</v>
      </c>
      <c r="B41" s="135">
        <f t="shared" si="0"/>
        <v>0.72685548893942531</v>
      </c>
      <c r="C41" s="135">
        <f t="shared" si="1"/>
        <v>0.73446141147338007</v>
      </c>
      <c r="D41" s="135">
        <f t="shared" si="2"/>
        <v>0.76650138188912376</v>
      </c>
      <c r="E41" s="135">
        <f t="shared" si="3"/>
        <v>0.79003160126405059</v>
      </c>
      <c r="F41" s="135">
        <f t="shared" si="4"/>
        <v>0.76264662091004831</v>
      </c>
      <c r="G41" s="135">
        <f t="shared" si="5"/>
        <v>0.78126011785274885</v>
      </c>
      <c r="H41" s="135">
        <f t="shared" si="6"/>
        <v>0.77185501066098083</v>
      </c>
      <c r="I41" s="114">
        <f t="shared" si="7"/>
        <v>0.73168487957181083</v>
      </c>
      <c r="J41" s="135">
        <f t="shared" si="8"/>
        <v>0.73121814893966797</v>
      </c>
      <c r="K41" s="114">
        <f t="shared" si="9"/>
        <v>0.72440857531131264</v>
      </c>
      <c r="L41" s="114">
        <f t="shared" si="12"/>
        <v>0.7335160317895314</v>
      </c>
      <c r="M41" s="29">
        <f t="shared" si="10"/>
        <v>0.6725720141181829</v>
      </c>
      <c r="N41" s="114">
        <f t="shared" si="13"/>
        <v>0.71231605462017766</v>
      </c>
      <c r="O41" s="114">
        <f t="shared" si="14"/>
        <v>0.71264964474580672</v>
      </c>
      <c r="P41" s="29">
        <f t="shared" si="15"/>
        <v>0.67066547783091512</v>
      </c>
      <c r="Q41" s="135">
        <f t="shared" si="16"/>
        <v>0.7557312702656579</v>
      </c>
      <c r="R41" s="135">
        <f t="shared" si="17"/>
        <v>0.74645987862440999</v>
      </c>
      <c r="S41" s="114">
        <f t="shared" si="18"/>
        <v>0.76854552203192106</v>
      </c>
      <c r="T41" s="135">
        <f t="shared" si="19"/>
        <v>0.74729113924050627</v>
      </c>
      <c r="U41" s="135">
        <f t="shared" si="20"/>
        <v>0.78029617637255366</v>
      </c>
      <c r="V41" s="135">
        <f t="shared" si="21"/>
        <v>0.79175300455864073</v>
      </c>
      <c r="W41" s="135">
        <f t="shared" si="22"/>
        <v>0.79102583246229652</v>
      </c>
      <c r="X41" s="135">
        <f t="shared" si="23"/>
        <v>0.78283232369413647</v>
      </c>
      <c r="Y41" s="114">
        <f t="shared" si="24"/>
        <v>0.77847721822541971</v>
      </c>
      <c r="Z41" s="114">
        <f t="shared" si="25"/>
        <v>0.77947932618683002</v>
      </c>
      <c r="AA41" s="114">
        <f t="shared" si="26"/>
        <v>0.7585369498617649</v>
      </c>
      <c r="AB41" s="29">
        <f t="shared" si="11"/>
        <v>0.77820287107258934</v>
      </c>
      <c r="AC41" s="114">
        <f t="shared" si="27"/>
        <v>0.76321421924437005</v>
      </c>
      <c r="AD41" s="29">
        <f t="shared" si="28"/>
        <v>0.73099335336429028</v>
      </c>
      <c r="AE41" s="29">
        <f t="shared" si="29"/>
        <v>0.75719120135363793</v>
      </c>
      <c r="AF41" s="128"/>
      <c r="AG41" s="128"/>
      <c r="AH41" s="116"/>
    </row>
    <row r="42" spans="1:43" s="115" customFormat="1" ht="13.7" customHeight="1" x14ac:dyDescent="0.2">
      <c r="A42" s="28" t="s">
        <v>84</v>
      </c>
      <c r="B42" s="114">
        <f t="shared" si="0"/>
        <v>0.74021147804765919</v>
      </c>
      <c r="C42" s="114">
        <f t="shared" si="1"/>
        <v>0.75637057299164989</v>
      </c>
      <c r="D42" s="114">
        <f t="shared" si="2"/>
        <v>0.78077637625892249</v>
      </c>
      <c r="E42" s="114">
        <f t="shared" si="3"/>
        <v>0.77531855788393023</v>
      </c>
      <c r="F42" s="114">
        <f t="shared" si="4"/>
        <v>0.79822834645669294</v>
      </c>
      <c r="G42" s="114">
        <f t="shared" si="5"/>
        <v>0.80943807688406533</v>
      </c>
      <c r="H42" s="114">
        <f t="shared" si="6"/>
        <v>0.83467782093416987</v>
      </c>
      <c r="I42" s="114">
        <f t="shared" si="7"/>
        <v>0.85504650192633314</v>
      </c>
      <c r="J42" s="114">
        <f t="shared" si="8"/>
        <v>0.85365373251920429</v>
      </c>
      <c r="K42" s="29">
        <f t="shared" si="9"/>
        <v>0.82436211547504146</v>
      </c>
      <c r="L42" s="29">
        <f t="shared" si="12"/>
        <v>0.82742162379421225</v>
      </c>
      <c r="M42" s="29">
        <f t="shared" si="10"/>
        <v>0.81456043956043955</v>
      </c>
      <c r="N42" s="29">
        <f t="shared" si="13"/>
        <v>0.80726923524618788</v>
      </c>
      <c r="O42" s="29">
        <f t="shared" si="14"/>
        <v>0.81130159835233373</v>
      </c>
      <c r="P42" s="29">
        <f t="shared" si="15"/>
        <v>0.80512651083395281</v>
      </c>
      <c r="Q42" s="114">
        <f t="shared" si="16"/>
        <v>0.72615289063713062</v>
      </c>
      <c r="R42" s="114">
        <f t="shared" si="17"/>
        <v>0.74289793004996429</v>
      </c>
      <c r="S42" s="114">
        <f t="shared" si="18"/>
        <v>0.75445627217699851</v>
      </c>
      <c r="T42" s="114">
        <f t="shared" si="19"/>
        <v>0.73879347275772089</v>
      </c>
      <c r="U42" s="114">
        <f t="shared" si="20"/>
        <v>0.75174681463214144</v>
      </c>
      <c r="V42" s="114">
        <f t="shared" si="21"/>
        <v>0.76620406628865012</v>
      </c>
      <c r="W42" s="114">
        <f t="shared" si="22"/>
        <v>0.74892614246509959</v>
      </c>
      <c r="X42" s="114">
        <f t="shared" si="23"/>
        <v>0.74460452301687519</v>
      </c>
      <c r="Y42" s="29">
        <f t="shared" si="24"/>
        <v>0.73157014305491463</v>
      </c>
      <c r="Z42" s="29">
        <f t="shared" si="25"/>
        <v>0.74869408586010211</v>
      </c>
      <c r="AA42" s="29">
        <f t="shared" si="26"/>
        <v>0.70781468213006249</v>
      </c>
      <c r="AB42" s="29">
        <f t="shared" si="11"/>
        <v>0.72289707605682108</v>
      </c>
      <c r="AC42" s="29">
        <f t="shared" si="27"/>
        <v>0.7300746187952849</v>
      </c>
      <c r="AD42" s="29">
        <f t="shared" si="28"/>
        <v>0.68560497711670476</v>
      </c>
      <c r="AE42" s="29">
        <f t="shared" si="29"/>
        <v>0.69797900352221043</v>
      </c>
      <c r="AF42" s="127"/>
      <c r="AG42" s="127"/>
      <c r="AH42" s="117"/>
    </row>
    <row r="43" spans="1:43" s="5" customFormat="1" ht="13.7" customHeight="1" x14ac:dyDescent="0.2">
      <c r="A43" s="23" t="s">
        <v>6</v>
      </c>
      <c r="B43" s="29">
        <f t="shared" si="0"/>
        <v>0.76810420042378158</v>
      </c>
      <c r="C43" s="29">
        <f t="shared" si="1"/>
        <v>0.79803071546190807</v>
      </c>
      <c r="D43" s="29">
        <f t="shared" si="2"/>
        <v>0.81473315608585695</v>
      </c>
      <c r="E43" s="29">
        <f t="shared" si="3"/>
        <v>0.83045688566525278</v>
      </c>
      <c r="F43" s="29">
        <f t="shared" si="4"/>
        <v>0.84970307599919925</v>
      </c>
      <c r="G43" s="29">
        <f t="shared" si="5"/>
        <v>0.86082491754224899</v>
      </c>
      <c r="H43" s="29">
        <f t="shared" si="6"/>
        <v>0.83478811769674788</v>
      </c>
      <c r="I43" s="29">
        <f t="shared" si="7"/>
        <v>0.82893877410705075</v>
      </c>
      <c r="J43" s="29">
        <f t="shared" si="8"/>
        <v>0.81949781740849903</v>
      </c>
      <c r="K43" s="29">
        <f t="shared" si="9"/>
        <v>0.82926276848741087</v>
      </c>
      <c r="L43" s="29">
        <f t="shared" si="12"/>
        <v>0.82235566873170918</v>
      </c>
      <c r="M43" s="29">
        <f t="shared" si="10"/>
        <v>0.82094369018473179</v>
      </c>
      <c r="N43" s="29">
        <f t="shared" si="13"/>
        <v>0.83579927119462616</v>
      </c>
      <c r="O43" s="29">
        <f t="shared" si="14"/>
        <v>0.83580294635571017</v>
      </c>
      <c r="P43" s="29">
        <f t="shared" si="15"/>
        <v>0.83331176394460982</v>
      </c>
      <c r="Q43" s="29">
        <f t="shared" si="16"/>
        <v>0.74851926977687622</v>
      </c>
      <c r="R43" s="29">
        <f t="shared" si="17"/>
        <v>0.743967659072725</v>
      </c>
      <c r="S43" s="29">
        <f t="shared" si="18"/>
        <v>0.7698981216173193</v>
      </c>
      <c r="T43" s="29">
        <f t="shared" si="19"/>
        <v>0.73271727687448829</v>
      </c>
      <c r="U43" s="29">
        <f t="shared" si="20"/>
        <v>0.75978640700459377</v>
      </c>
      <c r="V43" s="29">
        <f t="shared" si="21"/>
        <v>0.79163374940748932</v>
      </c>
      <c r="W43" s="29">
        <f t="shared" si="22"/>
        <v>0.75638755375664057</v>
      </c>
      <c r="X43" s="29">
        <f t="shared" si="23"/>
        <v>0.77422966864347031</v>
      </c>
      <c r="Y43" s="29">
        <f t="shared" si="24"/>
        <v>0.76166628727521057</v>
      </c>
      <c r="Z43" s="29">
        <f t="shared" si="25"/>
        <v>0.77025673707210485</v>
      </c>
      <c r="AA43" s="29">
        <f t="shared" si="26"/>
        <v>0.72468456810093818</v>
      </c>
      <c r="AB43" s="29">
        <f t="shared" si="11"/>
        <v>0.76318286566354887</v>
      </c>
      <c r="AC43" s="29">
        <f t="shared" si="27"/>
        <v>0.75547617796921784</v>
      </c>
      <c r="AD43" s="29">
        <f t="shared" si="28"/>
        <v>0.70601233299075028</v>
      </c>
      <c r="AE43" s="29">
        <f t="shared" si="29"/>
        <v>0.74690686959672825</v>
      </c>
      <c r="AF43" s="127"/>
      <c r="AG43" s="127"/>
      <c r="AH43"/>
      <c r="AN43" s="234"/>
      <c r="AQ43" s="280"/>
    </row>
    <row r="44" spans="1:43" s="5" customFormat="1" ht="13.7" customHeight="1" x14ac:dyDescent="0.2">
      <c r="A44" s="23" t="s">
        <v>7</v>
      </c>
      <c r="B44" s="29">
        <f t="shared" si="0"/>
        <v>0.84435409443515996</v>
      </c>
      <c r="C44" s="29">
        <f t="shared" si="1"/>
        <v>0.86681032395525637</v>
      </c>
      <c r="D44" s="29">
        <f t="shared" si="2"/>
        <v>0.86875871017348261</v>
      </c>
      <c r="E44" s="29">
        <f t="shared" si="3"/>
        <v>0.90519155030433229</v>
      </c>
      <c r="F44" s="29">
        <f t="shared" si="4"/>
        <v>0.89497460384336303</v>
      </c>
      <c r="G44" s="29">
        <f t="shared" si="5"/>
        <v>0.90841042141484563</v>
      </c>
      <c r="H44" s="29">
        <f t="shared" si="6"/>
        <v>0.89989062744135173</v>
      </c>
      <c r="I44" s="29">
        <f t="shared" si="7"/>
        <v>0.88658944187537203</v>
      </c>
      <c r="J44" s="29">
        <f t="shared" si="8"/>
        <v>0.90485048918285793</v>
      </c>
      <c r="K44" s="29">
        <f t="shared" si="9"/>
        <v>0.91849212966472116</v>
      </c>
      <c r="L44" s="29">
        <f t="shared" si="12"/>
        <v>0.91373715521903731</v>
      </c>
      <c r="M44" s="29">
        <f t="shared" si="10"/>
        <v>0.89262112948373873</v>
      </c>
      <c r="N44" s="29">
        <f t="shared" si="13"/>
        <v>0.9124460263741393</v>
      </c>
      <c r="O44" s="29">
        <f t="shared" si="14"/>
        <v>0.90761069544952777</v>
      </c>
      <c r="P44" s="29">
        <f t="shared" si="15"/>
        <v>0.88670624332977588</v>
      </c>
      <c r="Q44" s="29">
        <f t="shared" si="16"/>
        <v>0.75084931021240142</v>
      </c>
      <c r="R44" s="29">
        <f t="shared" si="17"/>
        <v>0.74704617189463984</v>
      </c>
      <c r="S44" s="29">
        <f t="shared" si="18"/>
        <v>0.77895784931961498</v>
      </c>
      <c r="T44" s="29">
        <f t="shared" si="19"/>
        <v>0.76112121931281806</v>
      </c>
      <c r="U44" s="29">
        <f t="shared" si="20"/>
        <v>0.75768908881682184</v>
      </c>
      <c r="V44" s="29">
        <f t="shared" si="21"/>
        <v>0.79948345836920431</v>
      </c>
      <c r="W44" s="29">
        <f t="shared" si="22"/>
        <v>0.77490326421271949</v>
      </c>
      <c r="X44" s="29">
        <f t="shared" si="23"/>
        <v>0.78764718033464165</v>
      </c>
      <c r="Y44" s="29">
        <f t="shared" si="24"/>
        <v>0.75428310363207185</v>
      </c>
      <c r="Z44" s="29">
        <f t="shared" si="25"/>
        <v>0.75685638049129367</v>
      </c>
      <c r="AA44" s="29">
        <f t="shared" si="26"/>
        <v>0.70997336490085827</v>
      </c>
      <c r="AB44" s="29">
        <f t="shared" si="11"/>
        <v>0.70069830596146387</v>
      </c>
      <c r="AC44" s="29">
        <f t="shared" si="27"/>
        <v>0.74228617106314954</v>
      </c>
      <c r="AD44" s="29">
        <f t="shared" si="28"/>
        <v>0.68955032264603533</v>
      </c>
      <c r="AE44" s="29">
        <f t="shared" si="29"/>
        <v>0.67491631248354456</v>
      </c>
      <c r="AF44" s="127"/>
      <c r="AG44" s="127"/>
      <c r="AH44"/>
      <c r="AN44" s="234"/>
      <c r="AQ44" s="280"/>
    </row>
    <row r="45" spans="1:43" s="5" customFormat="1" ht="13.7" customHeight="1" x14ac:dyDescent="0.2">
      <c r="A45" s="23" t="s">
        <v>8</v>
      </c>
      <c r="B45" s="29">
        <f t="shared" si="0"/>
        <v>0.84957320019326787</v>
      </c>
      <c r="C45" s="29">
        <f t="shared" si="1"/>
        <v>0.87101003773255048</v>
      </c>
      <c r="D45" s="29">
        <f t="shared" si="2"/>
        <v>0.89775355840322424</v>
      </c>
      <c r="E45" s="29">
        <f t="shared" si="3"/>
        <v>0.90031304347826091</v>
      </c>
      <c r="F45" s="29">
        <f t="shared" si="4"/>
        <v>0.85983841890899382</v>
      </c>
      <c r="G45" s="29">
        <f t="shared" si="5"/>
        <v>0.86328344920591282</v>
      </c>
      <c r="H45" s="29">
        <f t="shared" si="6"/>
        <v>0.86956182956286854</v>
      </c>
      <c r="I45" s="29">
        <f t="shared" si="7"/>
        <v>0.85704707505447608</v>
      </c>
      <c r="J45" s="29">
        <f t="shared" si="8"/>
        <v>0.86147859922178993</v>
      </c>
      <c r="K45" s="29">
        <f t="shared" si="9"/>
        <v>0.876415714098016</v>
      </c>
      <c r="L45" s="29">
        <f t="shared" si="12"/>
        <v>0.86758252490396515</v>
      </c>
      <c r="M45" s="29">
        <f t="shared" si="10"/>
        <v>0.87641384528087762</v>
      </c>
      <c r="N45" s="29">
        <f t="shared" si="13"/>
        <v>0.86524360436695458</v>
      </c>
      <c r="O45" s="29">
        <f t="shared" si="14"/>
        <v>0.85869424692954099</v>
      </c>
      <c r="P45" s="29">
        <f t="shared" si="15"/>
        <v>0.87265683756438817</v>
      </c>
      <c r="Q45" s="29">
        <f t="shared" si="16"/>
        <v>0.74212839293408017</v>
      </c>
      <c r="R45" s="29">
        <f t="shared" si="17"/>
        <v>0.73708331242577818</v>
      </c>
      <c r="S45" s="29">
        <f t="shared" si="18"/>
        <v>0.73674559767316872</v>
      </c>
      <c r="T45" s="29">
        <f t="shared" si="19"/>
        <v>0.72588471642713648</v>
      </c>
      <c r="U45" s="29">
        <f t="shared" si="20"/>
        <v>0.74045256177297369</v>
      </c>
      <c r="V45" s="29">
        <f t="shared" si="21"/>
        <v>0.76824144991279286</v>
      </c>
      <c r="W45" s="29">
        <f t="shared" si="22"/>
        <v>0.7589085695510619</v>
      </c>
      <c r="X45" s="29">
        <f t="shared" si="23"/>
        <v>0.76750413720475408</v>
      </c>
      <c r="Y45" s="29">
        <f t="shared" si="24"/>
        <v>0.74709528704482442</v>
      </c>
      <c r="Z45" s="29">
        <f t="shared" si="25"/>
        <v>0.73643259774526271</v>
      </c>
      <c r="AA45" s="29">
        <f t="shared" si="26"/>
        <v>0.71409059526311047</v>
      </c>
      <c r="AB45" s="29">
        <f t="shared" si="11"/>
        <v>0.66817737108655617</v>
      </c>
      <c r="AC45" s="29">
        <f t="shared" si="27"/>
        <v>0.72145180619756888</v>
      </c>
      <c r="AD45" s="29">
        <f t="shared" si="28"/>
        <v>0.69935427749339218</v>
      </c>
      <c r="AE45" s="29">
        <f t="shared" si="29"/>
        <v>0.64094183456103548</v>
      </c>
      <c r="AH45"/>
      <c r="AN45" s="234"/>
      <c r="AQ45" s="280"/>
    </row>
    <row r="46" spans="1:43" s="5" customFormat="1" ht="13.7" customHeight="1" x14ac:dyDescent="0.2">
      <c r="A46" s="23" t="s">
        <v>9</v>
      </c>
      <c r="B46" s="29">
        <f t="shared" si="0"/>
        <v>0.70754685464203393</v>
      </c>
      <c r="C46" s="29">
        <f t="shared" si="1"/>
        <v>0.7144770366498987</v>
      </c>
      <c r="D46" s="29">
        <f t="shared" si="2"/>
        <v>0.74810535259133393</v>
      </c>
      <c r="E46" s="29">
        <f t="shared" si="3"/>
        <v>0.7836155886553765</v>
      </c>
      <c r="F46" s="29">
        <f t="shared" si="4"/>
        <v>0.78466812090994076</v>
      </c>
      <c r="G46" s="29">
        <f t="shared" si="5"/>
        <v>0.79260540998658102</v>
      </c>
      <c r="H46" s="29">
        <f t="shared" si="6"/>
        <v>0.79024977430033105</v>
      </c>
      <c r="I46" s="29">
        <f t="shared" si="7"/>
        <v>0.78159521989856184</v>
      </c>
      <c r="J46" s="29">
        <f t="shared" si="8"/>
        <v>0.78867257967528559</v>
      </c>
      <c r="K46" s="29">
        <f t="shared" si="9"/>
        <v>0.78386022005268863</v>
      </c>
      <c r="L46" s="29">
        <f t="shared" si="12"/>
        <v>0.791009166631786</v>
      </c>
      <c r="M46" s="29">
        <f t="shared" si="12"/>
        <v>0.79120975524168791</v>
      </c>
      <c r="N46" s="29">
        <f t="shared" si="13"/>
        <v>0.76630902259042966</v>
      </c>
      <c r="O46" s="29">
        <f t="shared" si="14"/>
        <v>0.77517598046257719</v>
      </c>
      <c r="P46" s="29">
        <f t="shared" si="15"/>
        <v>0.77466224827937802</v>
      </c>
      <c r="Q46" s="29">
        <f t="shared" si="16"/>
        <v>0.7239246423343878</v>
      </c>
      <c r="R46" s="29">
        <f t="shared" si="17"/>
        <v>0.74420518447400907</v>
      </c>
      <c r="S46" s="29">
        <f t="shared" si="18"/>
        <v>0.76591105255985104</v>
      </c>
      <c r="T46" s="29">
        <f t="shared" si="19"/>
        <v>0.7416135051859567</v>
      </c>
      <c r="U46" s="29">
        <f t="shared" si="20"/>
        <v>0.74980142970611596</v>
      </c>
      <c r="V46" s="29">
        <f t="shared" si="21"/>
        <v>0.78819336155045672</v>
      </c>
      <c r="W46" s="29">
        <f t="shared" si="22"/>
        <v>0.7647033934162647</v>
      </c>
      <c r="X46" s="29">
        <f t="shared" si="23"/>
        <v>0.77759011511622744</v>
      </c>
      <c r="Y46" s="29">
        <f t="shared" si="24"/>
        <v>0.77016916845365735</v>
      </c>
      <c r="Z46" s="29">
        <f t="shared" si="25"/>
        <v>0.77502100528839024</v>
      </c>
      <c r="AA46" s="29">
        <f t="shared" si="26"/>
        <v>0.74473489258122549</v>
      </c>
      <c r="AB46" s="29">
        <f t="shared" si="26"/>
        <v>0.73140037698192706</v>
      </c>
      <c r="AC46" s="29">
        <f t="shared" si="27"/>
        <v>0.76558161517102852</v>
      </c>
      <c r="AD46" s="29">
        <f t="shared" si="28"/>
        <v>0.72862614282184335</v>
      </c>
      <c r="AE46" s="29">
        <f t="shared" si="29"/>
        <v>0.71187890753537353</v>
      </c>
      <c r="AF46"/>
      <c r="AG46"/>
      <c r="AH46"/>
      <c r="AN46" s="234"/>
      <c r="AQ46" s="280"/>
    </row>
    <row r="47" spans="1:43" s="6" customFormat="1" ht="13.7" customHeight="1" x14ac:dyDescent="0.2">
      <c r="A47" s="35" t="s">
        <v>81</v>
      </c>
      <c r="B47" s="48">
        <f t="shared" si="0"/>
        <v>0.80244422135261939</v>
      </c>
      <c r="C47" s="48">
        <f t="shared" si="1"/>
        <v>0.80811116400856942</v>
      </c>
      <c r="D47" s="48">
        <f t="shared" si="2"/>
        <v>0.82829359350727783</v>
      </c>
      <c r="E47" s="48">
        <f t="shared" si="3"/>
        <v>0.81006421209891122</v>
      </c>
      <c r="F47" s="48">
        <f t="shared" si="4"/>
        <v>0.83771704368114697</v>
      </c>
      <c r="G47" s="48">
        <f t="shared" si="5"/>
        <v>0.84155987454799497</v>
      </c>
      <c r="H47" s="48">
        <f t="shared" si="6"/>
        <v>0.83722442380521411</v>
      </c>
      <c r="I47" s="48">
        <f t="shared" si="7"/>
        <v>0.83219501699478671</v>
      </c>
      <c r="J47" s="48">
        <f t="shared" si="8"/>
        <v>0.83775887794688153</v>
      </c>
      <c r="K47" s="48">
        <f t="shared" si="9"/>
        <v>0.83630462662730487</v>
      </c>
      <c r="L47" s="48">
        <f t="shared" si="12"/>
        <v>0.8355553383109503</v>
      </c>
      <c r="M47" s="48">
        <f t="shared" si="12"/>
        <v>0.82068991733507224</v>
      </c>
      <c r="N47" s="48">
        <f t="shared" si="13"/>
        <v>0.82776874822285484</v>
      </c>
      <c r="O47" s="48">
        <f t="shared" si="14"/>
        <v>0.82803029252257376</v>
      </c>
      <c r="P47" s="48">
        <f t="shared" si="15"/>
        <v>0.81857706840170119</v>
      </c>
      <c r="Q47" s="48">
        <f t="shared" si="16"/>
        <v>0.74856063217290292</v>
      </c>
      <c r="R47" s="48">
        <f t="shared" si="17"/>
        <v>0.75130404899542202</v>
      </c>
      <c r="S47" s="48">
        <f t="shared" si="18"/>
        <v>0.76626298387348324</v>
      </c>
      <c r="T47" s="48">
        <f t="shared" si="19"/>
        <v>0.78189042078667459</v>
      </c>
      <c r="U47" s="48">
        <f t="shared" si="20"/>
        <v>0.76092667781227608</v>
      </c>
      <c r="V47" s="48">
        <f t="shared" si="21"/>
        <v>0.78453853608482504</v>
      </c>
      <c r="W47" s="48">
        <f t="shared" si="22"/>
        <v>0.76695143538828603</v>
      </c>
      <c r="X47" s="48">
        <f t="shared" si="23"/>
        <v>0.76616960617156271</v>
      </c>
      <c r="Y47" s="48">
        <f t="shared" si="24"/>
        <v>0.75056370287782337</v>
      </c>
      <c r="Z47" s="48">
        <f t="shared" si="25"/>
        <v>0.75494504302160303</v>
      </c>
      <c r="AA47" s="48">
        <f t="shared" si="26"/>
        <v>0.72332762957762953</v>
      </c>
      <c r="AB47" s="48">
        <f t="shared" si="26"/>
        <v>0.71145363462100319</v>
      </c>
      <c r="AC47" s="48">
        <f t="shared" si="27"/>
        <v>0.73870248172210817</v>
      </c>
      <c r="AD47" s="48">
        <f t="shared" si="28"/>
        <v>0.70382002897895257</v>
      </c>
      <c r="AE47" s="48">
        <f t="shared" si="29"/>
        <v>0.68586012469055047</v>
      </c>
      <c r="AF47"/>
      <c r="AG47"/>
      <c r="AH47" s="3"/>
      <c r="AI47" s="5"/>
    </row>
    <row r="48" spans="1:43" s="5" customFormat="1" ht="13.7" customHeight="1" x14ac:dyDescent="0.2">
      <c r="B48" s="2"/>
      <c r="C48" s="4"/>
      <c r="D48" s="4"/>
      <c r="E48" s="4"/>
      <c r="F48" s="4"/>
      <c r="G48" s="2"/>
      <c r="H48" s="2"/>
      <c r="I48"/>
      <c r="J48"/>
      <c r="K48"/>
      <c r="L48"/>
      <c r="M48"/>
      <c r="N48"/>
      <c r="O48"/>
      <c r="P48"/>
      <c r="Q48"/>
      <c r="R48"/>
      <c r="S48"/>
      <c r="T48"/>
      <c r="U48"/>
      <c r="V48"/>
      <c r="W48"/>
      <c r="X48"/>
      <c r="Y48"/>
      <c r="Z48"/>
      <c r="AA48"/>
      <c r="AB48"/>
      <c r="AC48"/>
      <c r="AD48"/>
      <c r="AE48"/>
      <c r="AF48"/>
      <c r="AG48"/>
      <c r="AH48"/>
      <c r="AP48" s="234"/>
      <c r="AQ48" s="280"/>
    </row>
    <row r="49" spans="1:43" s="5" customFormat="1" ht="13.7" customHeight="1" x14ac:dyDescent="0.2">
      <c r="B49" s="2"/>
      <c r="C49" s="4"/>
      <c r="D49" s="4"/>
      <c r="E49" s="4"/>
      <c r="F49" s="4"/>
      <c r="G49" s="2"/>
      <c r="H49" s="2"/>
      <c r="I49"/>
      <c r="J49"/>
      <c r="K49"/>
      <c r="L49"/>
      <c r="M49"/>
      <c r="N49"/>
      <c r="O49"/>
      <c r="P49"/>
      <c r="Q49"/>
      <c r="R49"/>
      <c r="S49"/>
      <c r="T49"/>
      <c r="U49"/>
      <c r="V49"/>
      <c r="W49"/>
      <c r="X49"/>
      <c r="Y49"/>
      <c r="Z49"/>
      <c r="AA49"/>
      <c r="AB49"/>
      <c r="AC49"/>
      <c r="AD49"/>
      <c r="AE49"/>
      <c r="AF49"/>
      <c r="AG49"/>
      <c r="AH49"/>
      <c r="AP49" s="234"/>
      <c r="AQ49" s="280"/>
    </row>
    <row r="50" spans="1:43" s="5" customFormat="1" ht="13.7" customHeight="1" x14ac:dyDescent="0.2">
      <c r="B50" s="2"/>
      <c r="C50" s="4"/>
      <c r="D50" s="4"/>
      <c r="E50" s="4"/>
      <c r="F50" s="4"/>
      <c r="G50" s="2"/>
      <c r="H50" s="2"/>
      <c r="I50"/>
      <c r="J50"/>
      <c r="K50"/>
      <c r="L50"/>
      <c r="M50"/>
      <c r="N50"/>
      <c r="O50"/>
      <c r="P50"/>
      <c r="Q50"/>
      <c r="R50"/>
      <c r="S50"/>
      <c r="T50"/>
      <c r="U50"/>
      <c r="V50"/>
      <c r="W50"/>
      <c r="X50"/>
      <c r="Y50"/>
      <c r="Z50"/>
      <c r="AA50"/>
      <c r="AB50"/>
      <c r="AC50"/>
      <c r="AD50"/>
      <c r="AE50"/>
      <c r="AF50"/>
      <c r="AG50"/>
      <c r="AH50"/>
      <c r="AP50" s="234"/>
      <c r="AQ50" s="280"/>
    </row>
    <row r="51" spans="1:43" s="5" customFormat="1" ht="13.7" customHeight="1" x14ac:dyDescent="0.2">
      <c r="B51" s="2"/>
      <c r="C51" s="4"/>
      <c r="D51" s="4"/>
      <c r="E51" s="4"/>
      <c r="F51" s="4"/>
      <c r="G51" s="2"/>
      <c r="H51" s="2"/>
      <c r="I51"/>
      <c r="J51"/>
      <c r="K51"/>
      <c r="L51"/>
      <c r="M51"/>
      <c r="N51"/>
      <c r="O51"/>
      <c r="P51"/>
      <c r="Q51"/>
      <c r="R51"/>
      <c r="S51"/>
      <c r="T51"/>
      <c r="U51"/>
      <c r="V51"/>
      <c r="W51"/>
      <c r="X51"/>
      <c r="Y51"/>
      <c r="Z51"/>
      <c r="AA51"/>
      <c r="AB51"/>
      <c r="AC51"/>
      <c r="AD51"/>
      <c r="AE51"/>
      <c r="AF51"/>
      <c r="AG51"/>
      <c r="AH51"/>
      <c r="AI51"/>
      <c r="AP51" s="234"/>
      <c r="AQ51" s="280"/>
    </row>
    <row r="52" spans="1:43" s="5" customFormat="1" ht="13.7" customHeight="1" x14ac:dyDescent="0.2">
      <c r="A52" s="98"/>
      <c r="B52" s="2"/>
      <c r="C52" s="4"/>
      <c r="D52" s="4"/>
      <c r="E52" s="4"/>
      <c r="F52" s="4"/>
      <c r="G52" s="2"/>
      <c r="H52" s="2"/>
      <c r="I52"/>
      <c r="J52"/>
      <c r="K52"/>
      <c r="L52"/>
      <c r="M52"/>
      <c r="N52"/>
      <c r="O52"/>
      <c r="P52"/>
      <c r="Q52"/>
      <c r="R52"/>
      <c r="S52"/>
      <c r="T52"/>
      <c r="U52"/>
      <c r="V52"/>
      <c r="W52"/>
      <c r="X52"/>
      <c r="Y52"/>
      <c r="Z52"/>
      <c r="AA52"/>
      <c r="AB52"/>
      <c r="AC52"/>
      <c r="AD52"/>
      <c r="AE52"/>
      <c r="AF52"/>
      <c r="AG52"/>
      <c r="AH52"/>
      <c r="AI52"/>
      <c r="AP52" s="234"/>
      <c r="AQ52" s="280"/>
    </row>
    <row r="53" spans="1:43" s="5" customFormat="1" ht="13.7" customHeight="1" x14ac:dyDescent="0.2">
      <c r="A53" s="98"/>
      <c r="B53" s="2"/>
      <c r="C53" s="4"/>
      <c r="D53" s="4"/>
      <c r="E53" s="4"/>
      <c r="F53" s="4"/>
      <c r="G53" s="2"/>
      <c r="H53" s="2"/>
      <c r="I53"/>
      <c r="J53"/>
      <c r="K53"/>
      <c r="L53"/>
      <c r="M53"/>
      <c r="N53"/>
      <c r="O53"/>
      <c r="P53"/>
      <c r="Q53"/>
      <c r="R53"/>
      <c r="S53"/>
      <c r="T53"/>
      <c r="U53"/>
      <c r="V53"/>
      <c r="W53"/>
      <c r="X53"/>
      <c r="Y53"/>
      <c r="Z53"/>
      <c r="AA53"/>
      <c r="AB53"/>
      <c r="AC53"/>
      <c r="AD53"/>
      <c r="AE53"/>
      <c r="AF53"/>
      <c r="AG53"/>
      <c r="AH53"/>
      <c r="AI53"/>
      <c r="AP53" s="234"/>
      <c r="AQ53" s="280"/>
    </row>
    <row r="54" spans="1:43" s="5" customFormat="1" ht="13.7" customHeight="1" x14ac:dyDescent="0.2">
      <c r="A54" s="98"/>
      <c r="B54" s="2"/>
      <c r="C54" s="4"/>
      <c r="D54" s="4"/>
      <c r="E54" s="4"/>
      <c r="F54" s="4"/>
      <c r="G54" s="2"/>
      <c r="H54" s="2"/>
      <c r="I54"/>
      <c r="J54"/>
      <c r="K54"/>
      <c r="L54"/>
      <c r="M54"/>
      <c r="N54"/>
      <c r="O54"/>
      <c r="P54"/>
      <c r="Q54"/>
      <c r="R54"/>
      <c r="S54"/>
      <c r="T54"/>
      <c r="U54"/>
      <c r="V54"/>
      <c r="W54"/>
      <c r="X54"/>
      <c r="Y54"/>
      <c r="Z54"/>
      <c r="AA54"/>
      <c r="AB54"/>
      <c r="AC54"/>
      <c r="AD54"/>
      <c r="AE54"/>
      <c r="AF54"/>
      <c r="AG54"/>
      <c r="AH54"/>
      <c r="AI54"/>
      <c r="AP54" s="234"/>
      <c r="AQ54" s="280"/>
    </row>
    <row r="55" spans="1:43" s="5" customFormat="1" ht="13.7" customHeight="1" x14ac:dyDescent="0.2">
      <c r="A55" s="100"/>
      <c r="B55" s="2"/>
      <c r="C55" s="4"/>
      <c r="D55" s="4"/>
      <c r="E55" s="4"/>
      <c r="F55" s="4"/>
      <c r="G55" s="2"/>
      <c r="H55" s="2"/>
      <c r="I55"/>
      <c r="J55"/>
      <c r="K55"/>
      <c r="L55"/>
      <c r="M55"/>
      <c r="N55"/>
      <c r="O55"/>
      <c r="P55"/>
      <c r="Q55"/>
      <c r="R55"/>
      <c r="S55"/>
      <c r="T55"/>
      <c r="U55"/>
      <c r="V55"/>
      <c r="W55"/>
      <c r="X55"/>
      <c r="Y55"/>
      <c r="Z55"/>
      <c r="AA55"/>
      <c r="AB55"/>
      <c r="AC55"/>
      <c r="AD55"/>
      <c r="AE55"/>
      <c r="AF55"/>
      <c r="AG55"/>
      <c r="AH55"/>
      <c r="AI55"/>
      <c r="AP55" s="234"/>
      <c r="AQ55" s="280"/>
    </row>
    <row r="56" spans="1:43" s="5" customFormat="1" ht="13.7" customHeight="1" x14ac:dyDescent="0.2">
      <c r="B56" s="2"/>
      <c r="C56" s="4"/>
      <c r="D56" s="4"/>
      <c r="E56" s="4"/>
      <c r="F56" s="4"/>
      <c r="G56" s="2"/>
      <c r="H56" s="2"/>
      <c r="I56"/>
      <c r="J56"/>
      <c r="K56"/>
      <c r="L56"/>
      <c r="M56"/>
      <c r="N56"/>
      <c r="O56"/>
      <c r="P56"/>
      <c r="Q56"/>
      <c r="R56"/>
      <c r="S56"/>
      <c r="T56"/>
      <c r="U56"/>
      <c r="V56"/>
      <c r="W56"/>
      <c r="X56"/>
      <c r="Y56"/>
      <c r="Z56"/>
      <c r="AA56"/>
      <c r="AB56"/>
      <c r="AC56"/>
      <c r="AD56"/>
      <c r="AE56"/>
      <c r="AF56"/>
      <c r="AG56"/>
      <c r="AH56"/>
      <c r="AI56"/>
      <c r="AP56" s="234"/>
      <c r="AQ56" s="280"/>
    </row>
    <row r="57" spans="1:43" s="5" customFormat="1" ht="13.7" customHeight="1" x14ac:dyDescent="0.2">
      <c r="B57" s="2"/>
      <c r="C57" s="4"/>
      <c r="D57" s="4"/>
      <c r="E57" s="4"/>
      <c r="F57" s="4"/>
      <c r="G57" s="2"/>
      <c r="H57" s="2"/>
      <c r="I57"/>
      <c r="J57"/>
      <c r="K57"/>
      <c r="L57"/>
      <c r="M57"/>
      <c r="N57"/>
      <c r="O57"/>
      <c r="P57"/>
      <c r="Q57"/>
      <c r="R57"/>
      <c r="S57"/>
      <c r="T57"/>
      <c r="U57"/>
      <c r="V57"/>
      <c r="W57"/>
      <c r="X57"/>
      <c r="Y57"/>
      <c r="Z57"/>
      <c r="AA57"/>
      <c r="AB57"/>
      <c r="AC57"/>
      <c r="AD57"/>
      <c r="AE57"/>
      <c r="AF57"/>
      <c r="AG57"/>
      <c r="AH57"/>
      <c r="AI57"/>
      <c r="AP57" s="234"/>
      <c r="AQ57" s="280"/>
    </row>
    <row r="58" spans="1:43" s="5" customFormat="1" ht="13.7" customHeight="1" x14ac:dyDescent="0.2">
      <c r="B58" s="2"/>
      <c r="C58" s="4"/>
      <c r="D58" s="4"/>
      <c r="E58" s="4"/>
      <c r="F58" s="4"/>
      <c r="G58" s="2"/>
      <c r="H58" s="2"/>
      <c r="I58"/>
      <c r="J58"/>
      <c r="K58"/>
      <c r="L58"/>
      <c r="M58"/>
      <c r="N58"/>
      <c r="O58"/>
      <c r="P58"/>
      <c r="Q58"/>
      <c r="R58"/>
      <c r="S58"/>
      <c r="T58"/>
      <c r="U58"/>
      <c r="V58"/>
      <c r="W58"/>
      <c r="X58"/>
      <c r="Y58"/>
      <c r="Z58"/>
      <c r="AA58"/>
      <c r="AB58"/>
      <c r="AC58"/>
      <c r="AD58"/>
      <c r="AE58"/>
      <c r="AF58"/>
      <c r="AG58"/>
      <c r="AH58"/>
      <c r="AI58"/>
      <c r="AP58" s="234"/>
      <c r="AQ58" s="280"/>
    </row>
    <row r="59" spans="1:43" s="5" customFormat="1" ht="13.7" customHeight="1" x14ac:dyDescent="0.2">
      <c r="B59" s="2"/>
      <c r="C59" s="4"/>
      <c r="D59" s="4"/>
      <c r="E59" s="4"/>
      <c r="F59" s="4"/>
      <c r="G59" s="2"/>
      <c r="H59" s="2"/>
      <c r="I59"/>
      <c r="J59"/>
      <c r="K59"/>
      <c r="L59"/>
      <c r="M59"/>
      <c r="N59"/>
      <c r="O59"/>
      <c r="P59"/>
      <c r="Q59"/>
      <c r="R59"/>
      <c r="S59"/>
      <c r="T59"/>
      <c r="U59"/>
      <c r="V59"/>
      <c r="W59"/>
      <c r="X59"/>
      <c r="Y59"/>
      <c r="Z59"/>
      <c r="AA59"/>
      <c r="AB59"/>
      <c r="AC59"/>
      <c r="AD59"/>
      <c r="AE59"/>
      <c r="AF59"/>
      <c r="AG59"/>
      <c r="AH59"/>
      <c r="AI59"/>
      <c r="AP59" s="234"/>
      <c r="AQ59" s="280"/>
    </row>
    <row r="60" spans="1:43" s="6" customFormat="1" ht="13.7" customHeight="1" x14ac:dyDescent="0.2">
      <c r="B60" s="2"/>
      <c r="C60" s="4"/>
      <c r="D60" s="4"/>
      <c r="E60" s="4"/>
      <c r="F60" s="4"/>
      <c r="G60" s="2"/>
      <c r="H60" s="2"/>
      <c r="I60"/>
      <c r="J60"/>
      <c r="K60"/>
      <c r="L60"/>
      <c r="M60"/>
      <c r="N60"/>
      <c r="O60"/>
      <c r="P60"/>
      <c r="Q60"/>
      <c r="R60"/>
      <c r="S60"/>
      <c r="T60"/>
      <c r="U60"/>
      <c r="V60"/>
      <c r="W60"/>
      <c r="X60"/>
      <c r="Y60"/>
      <c r="Z60"/>
      <c r="AA60"/>
      <c r="AB60"/>
      <c r="AC60"/>
      <c r="AD60"/>
      <c r="AE60"/>
      <c r="AF60"/>
      <c r="AG60"/>
      <c r="AH60"/>
      <c r="AI60"/>
    </row>
    <row r="69" spans="1:8" ht="13.7" customHeight="1" x14ac:dyDescent="0.2">
      <c r="A69" s="2"/>
      <c r="B69" s="4"/>
      <c r="D69" s="2"/>
      <c r="E69" s="2"/>
      <c r="F69" s="2"/>
      <c r="G69"/>
      <c r="H69"/>
    </row>
    <row r="70" spans="1:8" ht="13.7" customHeight="1" x14ac:dyDescent="0.2">
      <c r="A70" s="2"/>
      <c r="B70" s="4"/>
      <c r="D70" s="2"/>
      <c r="E70" s="2"/>
      <c r="F70" s="2"/>
      <c r="G70"/>
      <c r="H70"/>
    </row>
    <row r="71" spans="1:8" ht="13.7" customHeight="1" x14ac:dyDescent="0.2">
      <c r="A71" s="2"/>
      <c r="B71" s="4"/>
      <c r="D71" s="2"/>
      <c r="E71" s="2"/>
      <c r="F71" s="2"/>
      <c r="G71"/>
      <c r="H71"/>
    </row>
    <row r="72" spans="1:8" ht="13.7" customHeight="1" x14ac:dyDescent="0.2">
      <c r="A72" s="2"/>
      <c r="B72" s="4"/>
      <c r="D72" s="2"/>
      <c r="E72" s="2"/>
      <c r="F72" s="2"/>
      <c r="G72"/>
      <c r="H72"/>
    </row>
    <row r="73" spans="1:8" ht="13.7" customHeight="1" x14ac:dyDescent="0.2">
      <c r="A73" s="2"/>
      <c r="B73" s="4"/>
      <c r="D73" s="2"/>
      <c r="E73" s="2"/>
      <c r="F73" s="2"/>
      <c r="G73"/>
      <c r="H73"/>
    </row>
    <row r="74" spans="1:8" ht="13.7" customHeight="1" x14ac:dyDescent="0.2">
      <c r="A74" s="2"/>
      <c r="B74" s="4"/>
      <c r="D74" s="2"/>
      <c r="E74" s="2"/>
      <c r="F74" s="2"/>
      <c r="G74"/>
      <c r="H74"/>
    </row>
    <row r="75" spans="1:8" ht="13.7" customHeight="1" x14ac:dyDescent="0.2">
      <c r="A75" s="2"/>
      <c r="B75" s="4"/>
      <c r="D75" s="2"/>
      <c r="E75" s="2"/>
      <c r="F75" s="2"/>
      <c r="G75"/>
      <c r="H75"/>
    </row>
    <row r="76" spans="1:8" ht="13.7" customHeight="1" x14ac:dyDescent="0.2">
      <c r="A76" s="2"/>
      <c r="B76" s="4"/>
      <c r="D76" s="2"/>
      <c r="E76" s="2"/>
      <c r="F76" s="2"/>
      <c r="G76"/>
      <c r="H76"/>
    </row>
    <row r="77" spans="1:8" ht="13.7" customHeight="1" x14ac:dyDescent="0.2">
      <c r="A77" s="2"/>
      <c r="B77" s="4"/>
      <c r="D77" s="2"/>
      <c r="E77" s="2"/>
      <c r="F77" s="2"/>
      <c r="G77"/>
      <c r="H77"/>
    </row>
    <row r="78" spans="1:8" ht="13.7" customHeight="1" x14ac:dyDescent="0.2">
      <c r="A78" s="2"/>
      <c r="B78" s="4"/>
      <c r="D78" s="2"/>
      <c r="E78" s="2"/>
      <c r="F78" s="2"/>
      <c r="G78"/>
      <c r="H78"/>
    </row>
    <row r="79" spans="1:8" ht="13.7" customHeight="1" x14ac:dyDescent="0.2">
      <c r="A79" s="2"/>
      <c r="B79" s="4"/>
      <c r="D79" s="2"/>
      <c r="E79" s="2"/>
      <c r="F79" s="2"/>
      <c r="G79"/>
      <c r="H79"/>
    </row>
    <row r="80" spans="1:8" ht="13.7" customHeight="1" x14ac:dyDescent="0.2">
      <c r="A80" s="2"/>
      <c r="B80" s="4"/>
      <c r="D80" s="2"/>
      <c r="E80" s="2"/>
      <c r="F80" s="2"/>
      <c r="G80"/>
      <c r="H80"/>
    </row>
    <row r="81" spans="1:8" ht="13.7" customHeight="1" x14ac:dyDescent="0.2">
      <c r="A81" s="2"/>
      <c r="B81" s="4"/>
      <c r="D81" s="2"/>
      <c r="E81" s="2"/>
      <c r="F81" s="2"/>
      <c r="G81"/>
      <c r="H81"/>
    </row>
    <row r="82" spans="1:8" ht="13.7" customHeight="1" x14ac:dyDescent="0.2">
      <c r="A82" s="2"/>
      <c r="B82" s="4"/>
      <c r="D82" s="2"/>
      <c r="E82" s="2"/>
      <c r="F82" s="2"/>
      <c r="G82"/>
      <c r="H82"/>
    </row>
    <row r="83" spans="1:8" ht="13.7" customHeight="1" x14ac:dyDescent="0.2">
      <c r="A83" s="2"/>
      <c r="B83" s="4"/>
      <c r="D83" s="2"/>
      <c r="E83" s="2"/>
      <c r="F83" s="2"/>
      <c r="G83"/>
      <c r="H83"/>
    </row>
    <row r="84" spans="1:8" ht="13.7" customHeight="1" x14ac:dyDescent="0.2">
      <c r="A84" s="2"/>
      <c r="B84" s="4"/>
      <c r="D84" s="2"/>
      <c r="E84" s="2"/>
      <c r="F84" s="2"/>
      <c r="G84"/>
      <c r="H84"/>
    </row>
    <row r="85" spans="1:8" ht="13.7" customHeight="1" x14ac:dyDescent="0.2">
      <c r="A85" s="2"/>
      <c r="B85" s="4"/>
      <c r="D85" s="2"/>
      <c r="E85" s="2"/>
      <c r="F85" s="2"/>
      <c r="G85"/>
      <c r="H85"/>
    </row>
    <row r="86" spans="1:8" ht="13.7" customHeight="1" x14ac:dyDescent="0.2">
      <c r="A86" s="2"/>
      <c r="B86" s="4"/>
      <c r="D86" s="2"/>
      <c r="E86" s="2"/>
      <c r="F86" s="2"/>
      <c r="G86"/>
      <c r="H86"/>
    </row>
    <row r="87" spans="1:8" ht="13.7" customHeight="1" x14ac:dyDescent="0.2">
      <c r="A87" s="2"/>
      <c r="B87" s="4"/>
      <c r="D87" s="2"/>
      <c r="E87" s="2"/>
      <c r="F87" s="2"/>
      <c r="G87"/>
      <c r="H87"/>
    </row>
    <row r="88" spans="1:8" ht="13.7" customHeight="1" x14ac:dyDescent="0.2">
      <c r="A88" s="2"/>
      <c r="B88" s="4"/>
      <c r="D88" s="2"/>
      <c r="E88" s="2"/>
      <c r="F88" s="2"/>
      <c r="G88"/>
      <c r="H88"/>
    </row>
    <row r="89" spans="1:8" ht="13.7" customHeight="1" x14ac:dyDescent="0.2">
      <c r="A89" s="2"/>
      <c r="B89" s="4"/>
      <c r="D89" s="2"/>
      <c r="E89" s="2"/>
      <c r="F89" s="2"/>
      <c r="G89"/>
      <c r="H89"/>
    </row>
    <row r="90" spans="1:8" ht="13.7" customHeight="1" x14ac:dyDescent="0.2">
      <c r="A90" s="2"/>
      <c r="B90" s="4"/>
      <c r="D90" s="2"/>
      <c r="E90" s="2"/>
      <c r="F90" s="2"/>
      <c r="G90"/>
      <c r="H90"/>
    </row>
    <row r="91" spans="1:8" ht="13.7" customHeight="1" x14ac:dyDescent="0.2">
      <c r="A91" s="2"/>
      <c r="B91" s="4"/>
      <c r="D91" s="2"/>
      <c r="E91" s="2"/>
      <c r="F91" s="2"/>
      <c r="G91"/>
      <c r="H91"/>
    </row>
    <row r="92" spans="1:8" ht="13.7" customHeight="1" x14ac:dyDescent="0.2">
      <c r="A92" s="2"/>
      <c r="B92" s="4"/>
      <c r="D92" s="2"/>
      <c r="E92" s="2"/>
      <c r="F92" s="2"/>
      <c r="G92"/>
      <c r="H92"/>
    </row>
    <row r="93" spans="1:8" ht="13.7" customHeight="1" x14ac:dyDescent="0.2">
      <c r="A93" s="2"/>
      <c r="B93" s="4"/>
      <c r="D93" s="2"/>
      <c r="E93" s="2"/>
      <c r="F93" s="2"/>
      <c r="G93"/>
      <c r="H93"/>
    </row>
    <row r="94" spans="1:8" ht="13.7" customHeight="1" x14ac:dyDescent="0.2">
      <c r="A94" s="2"/>
      <c r="B94" s="4"/>
      <c r="D94" s="2"/>
      <c r="E94" s="2"/>
      <c r="F94" s="2"/>
      <c r="G94"/>
      <c r="H94"/>
    </row>
    <row r="95" spans="1:8" ht="13.7" customHeight="1" x14ac:dyDescent="0.2">
      <c r="A95" s="2"/>
      <c r="B95" s="4"/>
      <c r="D95" s="2"/>
      <c r="E95" s="2"/>
      <c r="F95" s="2"/>
      <c r="G95"/>
      <c r="H95"/>
    </row>
    <row r="96" spans="1:8" ht="13.7" customHeight="1" x14ac:dyDescent="0.2">
      <c r="A96" s="2"/>
      <c r="B96" s="4"/>
      <c r="D96" s="2"/>
      <c r="E96" s="2"/>
      <c r="F96" s="2"/>
      <c r="G96"/>
      <c r="H96"/>
    </row>
  </sheetData>
  <mergeCells count="6">
    <mergeCell ref="AH3:AS3"/>
    <mergeCell ref="B28:O28"/>
    <mergeCell ref="A26:V27"/>
    <mergeCell ref="R28:AE28"/>
    <mergeCell ref="B3:O3"/>
    <mergeCell ref="Q3:AE3"/>
  </mergeCells>
  <hyperlinks>
    <hyperlink ref="A1" location="Contents!A1" display="&lt;Back to contents&gt;" xr:uid="{00000000-0004-0000-0400-000000000000}"/>
  </hyperlinks>
  <pageMargins left="0.39370078740157483" right="0.39370078740157483" top="0.39370078740157483" bottom="0.39370078740157483" header="0" footer="0"/>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92D050"/>
    <pageSetUpPr fitToPage="1"/>
  </sheetPr>
  <dimension ref="A1:P54"/>
  <sheetViews>
    <sheetView showGridLines="0" zoomScaleNormal="100" workbookViewId="0">
      <pane xSplit="1" ySplit="4" topLeftCell="B5" activePane="bottomRight" state="frozen"/>
      <selection activeCell="A24" sqref="A24"/>
      <selection pane="topRight" activeCell="A24" sqref="A24"/>
      <selection pane="bottomLeft" activeCell="A24" sqref="A24"/>
      <selection pane="bottomRight"/>
    </sheetView>
  </sheetViews>
  <sheetFormatPr defaultRowHeight="13.7" customHeight="1" x14ac:dyDescent="0.2"/>
  <cols>
    <col min="1" max="1" width="37.85546875" style="1" customWidth="1"/>
    <col min="2" max="3" width="14.42578125" style="2" customWidth="1"/>
    <col min="4" max="4" width="14.42578125" style="4" customWidth="1"/>
    <col min="5" max="5" width="14.42578125" style="2" customWidth="1"/>
    <col min="6" max="6" width="14.5703125" style="2" customWidth="1"/>
    <col min="7" max="7" width="14.42578125" style="2" customWidth="1"/>
    <col min="8" max="8" width="14.42578125" style="4" customWidth="1"/>
    <col min="9" max="15" width="14.42578125" customWidth="1"/>
    <col min="16" max="16" width="16.85546875" customWidth="1"/>
  </cols>
  <sheetData>
    <row r="1" spans="1:16" s="76" customFormat="1" ht="13.7" customHeight="1" x14ac:dyDescent="0.2">
      <c r="A1" s="74" t="s">
        <v>56</v>
      </c>
      <c r="B1" s="72"/>
      <c r="C1" s="72"/>
      <c r="D1" s="75"/>
      <c r="E1" s="72"/>
      <c r="F1" s="72"/>
      <c r="G1" s="72"/>
      <c r="H1" s="75"/>
    </row>
    <row r="2" spans="1:16" ht="13.7" customHeight="1" x14ac:dyDescent="0.3">
      <c r="A2" s="17" t="s">
        <v>207</v>
      </c>
      <c r="B2"/>
      <c r="C2"/>
      <c r="D2"/>
      <c r="E2"/>
      <c r="F2"/>
      <c r="G2"/>
      <c r="H2"/>
    </row>
    <row r="3" spans="1:16" s="16" customFormat="1" ht="15" x14ac:dyDescent="0.25">
      <c r="A3" s="18"/>
      <c r="B3" s="318" t="s">
        <v>76</v>
      </c>
      <c r="C3" s="318"/>
      <c r="D3" s="318"/>
      <c r="E3" s="318"/>
      <c r="F3" s="318"/>
      <c r="G3" s="318" t="s">
        <v>82</v>
      </c>
      <c r="H3" s="318"/>
      <c r="I3" s="318"/>
      <c r="J3" s="318"/>
      <c r="K3" s="318"/>
      <c r="L3" s="318" t="s">
        <v>83</v>
      </c>
      <c r="M3" s="318"/>
      <c r="N3" s="318"/>
      <c r="O3" s="318"/>
      <c r="P3" s="318"/>
    </row>
    <row r="4" spans="1:16" ht="30" x14ac:dyDescent="0.2">
      <c r="A4" s="33" t="s">
        <v>75</v>
      </c>
      <c r="B4" s="34" t="s">
        <v>99</v>
      </c>
      <c r="C4" s="34" t="s">
        <v>100</v>
      </c>
      <c r="D4" s="34" t="s">
        <v>60</v>
      </c>
      <c r="E4" s="34" t="s">
        <v>127</v>
      </c>
      <c r="F4" s="34" t="s">
        <v>61</v>
      </c>
      <c r="G4" s="34" t="s">
        <v>99</v>
      </c>
      <c r="H4" s="34" t="s">
        <v>100</v>
      </c>
      <c r="I4" s="34" t="s">
        <v>60</v>
      </c>
      <c r="J4" s="34" t="s">
        <v>127</v>
      </c>
      <c r="K4" s="34" t="s">
        <v>61</v>
      </c>
      <c r="L4" s="34" t="s">
        <v>99</v>
      </c>
      <c r="M4" s="34" t="s">
        <v>100</v>
      </c>
      <c r="N4" s="34" t="s">
        <v>60</v>
      </c>
      <c r="O4" s="34" t="s">
        <v>127</v>
      </c>
      <c r="P4" s="34" t="s">
        <v>61</v>
      </c>
    </row>
    <row r="5" spans="1:16" ht="12.75" x14ac:dyDescent="0.2">
      <c r="A5" s="23" t="s">
        <v>0</v>
      </c>
      <c r="B5" s="218">
        <v>5779</v>
      </c>
      <c r="C5" s="218">
        <v>5506</v>
      </c>
      <c r="D5" s="29">
        <f>C5/B5</f>
        <v>0.95275999307838721</v>
      </c>
      <c r="E5" s="218">
        <v>3635</v>
      </c>
      <c r="F5" s="29">
        <f>E5/C5</f>
        <v>0.66018888485288774</v>
      </c>
      <c r="G5" s="218">
        <v>15849</v>
      </c>
      <c r="H5" s="218">
        <v>15413</v>
      </c>
      <c r="I5" s="29">
        <f>H5/G5</f>
        <v>0.97249037794182602</v>
      </c>
      <c r="J5" s="218">
        <v>10411</v>
      </c>
      <c r="K5" s="29">
        <f>J5/H5</f>
        <v>0.6754687601375462</v>
      </c>
      <c r="L5" s="218">
        <v>10265</v>
      </c>
      <c r="M5" s="218">
        <v>9747</v>
      </c>
      <c r="N5" s="29">
        <f>M5/L5</f>
        <v>0.94953726254262061</v>
      </c>
      <c r="O5" s="218">
        <v>6734</v>
      </c>
      <c r="P5" s="29">
        <f>O5/M5</f>
        <v>0.69087924489586539</v>
      </c>
    </row>
    <row r="6" spans="1:16" ht="12.75" x14ac:dyDescent="0.2">
      <c r="A6" s="23" t="s">
        <v>1</v>
      </c>
      <c r="B6" s="219">
        <v>2280</v>
      </c>
      <c r="C6" s="219">
        <v>1948</v>
      </c>
      <c r="D6" s="29">
        <f t="shared" ref="D6:D20" si="0">C6/B6</f>
        <v>0.85438596491228069</v>
      </c>
      <c r="E6" s="219">
        <v>1404</v>
      </c>
      <c r="F6" s="29">
        <f t="shared" ref="F6:F20" si="1">E6/C6</f>
        <v>0.72073921971252564</v>
      </c>
      <c r="G6" s="219">
        <v>5789</v>
      </c>
      <c r="H6" s="219">
        <v>5015</v>
      </c>
      <c r="I6" s="29">
        <f t="shared" ref="I6:I20" si="2">H6/G6</f>
        <v>0.86629815166695456</v>
      </c>
      <c r="J6" s="219">
        <v>3712</v>
      </c>
      <c r="K6" s="29">
        <f t="shared" ref="K6:K20" si="3">J6/H6</f>
        <v>0.74017946161515458</v>
      </c>
      <c r="L6" s="219">
        <v>3302</v>
      </c>
      <c r="M6" s="219">
        <v>2891</v>
      </c>
      <c r="N6" s="29">
        <f t="shared" ref="N6:N20" si="4">M6/L6</f>
        <v>0.87552998182919439</v>
      </c>
      <c r="O6" s="219">
        <v>2187</v>
      </c>
      <c r="P6" s="29">
        <f t="shared" ref="P6:P20" si="5">O6/M6</f>
        <v>0.75648564510549987</v>
      </c>
    </row>
    <row r="7" spans="1:16" ht="12.75" x14ac:dyDescent="0.2">
      <c r="A7" s="23" t="s">
        <v>2</v>
      </c>
      <c r="B7" s="219">
        <v>3679</v>
      </c>
      <c r="C7" s="219">
        <v>3201</v>
      </c>
      <c r="D7" s="29">
        <f t="shared" si="0"/>
        <v>0.87007338950801849</v>
      </c>
      <c r="E7" s="219">
        <v>2332</v>
      </c>
      <c r="F7" s="29">
        <f t="shared" si="1"/>
        <v>0.72852233676975942</v>
      </c>
      <c r="G7" s="219">
        <v>9621</v>
      </c>
      <c r="H7" s="219">
        <v>8531</v>
      </c>
      <c r="I7" s="29">
        <f t="shared" si="2"/>
        <v>0.88670616360045729</v>
      </c>
      <c r="J7" s="219">
        <v>6286</v>
      </c>
      <c r="K7" s="29">
        <f t="shared" si="3"/>
        <v>0.73684210526315785</v>
      </c>
      <c r="L7" s="219">
        <v>5456</v>
      </c>
      <c r="M7" s="219">
        <v>5206</v>
      </c>
      <c r="N7" s="29">
        <f t="shared" si="4"/>
        <v>0.95417888563049857</v>
      </c>
      <c r="O7" s="219">
        <v>3881</v>
      </c>
      <c r="P7" s="29">
        <f t="shared" si="5"/>
        <v>0.74548597771801772</v>
      </c>
    </row>
    <row r="8" spans="1:16" s="5" customFormat="1" ht="12.75" x14ac:dyDescent="0.2">
      <c r="A8" s="23" t="s">
        <v>3</v>
      </c>
      <c r="B8" s="219">
        <v>1639</v>
      </c>
      <c r="C8" s="219">
        <v>1343</v>
      </c>
      <c r="D8" s="29">
        <f t="shared" si="0"/>
        <v>0.81940207443563151</v>
      </c>
      <c r="E8" s="219">
        <v>947</v>
      </c>
      <c r="F8" s="29">
        <f t="shared" si="1"/>
        <v>0.7051377513030529</v>
      </c>
      <c r="G8" s="219">
        <v>4374</v>
      </c>
      <c r="H8" s="219">
        <v>3489</v>
      </c>
      <c r="I8" s="29">
        <f t="shared" si="2"/>
        <v>0.7976680384087792</v>
      </c>
      <c r="J8" s="219">
        <v>2524</v>
      </c>
      <c r="K8" s="29">
        <f t="shared" si="3"/>
        <v>0.72341645170535973</v>
      </c>
      <c r="L8" s="219">
        <v>3578</v>
      </c>
      <c r="M8" s="219">
        <v>2942</v>
      </c>
      <c r="N8" s="29">
        <f t="shared" si="4"/>
        <v>0.82224706539966463</v>
      </c>
      <c r="O8" s="219">
        <v>2180</v>
      </c>
      <c r="P8" s="29">
        <f t="shared" si="5"/>
        <v>0.74099252209381372</v>
      </c>
    </row>
    <row r="9" spans="1:16" s="5" customFormat="1" ht="12.75" x14ac:dyDescent="0.2">
      <c r="A9" s="23" t="s">
        <v>4</v>
      </c>
      <c r="B9" s="219">
        <v>1119</v>
      </c>
      <c r="C9" s="219">
        <v>931</v>
      </c>
      <c r="D9" s="29">
        <f t="shared" si="0"/>
        <v>0.83199285075960683</v>
      </c>
      <c r="E9" s="219">
        <v>604</v>
      </c>
      <c r="F9" s="29">
        <f t="shared" si="1"/>
        <v>0.64876476906552094</v>
      </c>
      <c r="G9" s="219">
        <v>2689</v>
      </c>
      <c r="H9" s="219">
        <v>2315</v>
      </c>
      <c r="I9" s="29">
        <f t="shared" si="2"/>
        <v>0.86091483822982517</v>
      </c>
      <c r="J9" s="219">
        <v>1528</v>
      </c>
      <c r="K9" s="29">
        <f t="shared" si="3"/>
        <v>0.66004319654427646</v>
      </c>
      <c r="L9" s="219">
        <v>1234</v>
      </c>
      <c r="M9" s="219">
        <v>1122</v>
      </c>
      <c r="N9" s="29">
        <f t="shared" si="4"/>
        <v>0.90923824959481359</v>
      </c>
      <c r="O9" s="219">
        <v>777</v>
      </c>
      <c r="P9" s="29">
        <f t="shared" si="5"/>
        <v>0.69251336898395721</v>
      </c>
    </row>
    <row r="10" spans="1:16" s="5" customFormat="1" ht="12.75" x14ac:dyDescent="0.2">
      <c r="A10" s="23" t="s">
        <v>5</v>
      </c>
      <c r="B10" s="219">
        <v>22641</v>
      </c>
      <c r="C10" s="219">
        <v>15785</v>
      </c>
      <c r="D10" s="29">
        <f t="shared" si="0"/>
        <v>0.69718652003003401</v>
      </c>
      <c r="E10" s="219">
        <v>11982</v>
      </c>
      <c r="F10" s="29">
        <f t="shared" si="1"/>
        <v>0.75907507127019325</v>
      </c>
      <c r="G10" s="219">
        <v>53844</v>
      </c>
      <c r="H10" s="219">
        <v>37438</v>
      </c>
      <c r="I10" s="174">
        <f t="shared" si="2"/>
        <v>0.69530495505534506</v>
      </c>
      <c r="J10" s="219">
        <v>28082</v>
      </c>
      <c r="K10" s="29">
        <f t="shared" si="3"/>
        <v>0.75009348789999464</v>
      </c>
      <c r="L10" s="219">
        <v>22234</v>
      </c>
      <c r="M10" s="219">
        <v>15451</v>
      </c>
      <c r="N10" s="174">
        <f t="shared" si="4"/>
        <v>0.69492668885490694</v>
      </c>
      <c r="O10" s="219">
        <v>11321</v>
      </c>
      <c r="P10" s="29">
        <f t="shared" si="5"/>
        <v>0.73270338489418163</v>
      </c>
    </row>
    <row r="11" spans="1:16" s="115" customFormat="1" ht="12.75" x14ac:dyDescent="0.2">
      <c r="A11" s="28" t="s">
        <v>77</v>
      </c>
      <c r="B11" s="220">
        <v>1202</v>
      </c>
      <c r="C11" s="220">
        <v>431</v>
      </c>
      <c r="D11" s="114">
        <f t="shared" si="0"/>
        <v>0.35856905158069885</v>
      </c>
      <c r="E11" s="220">
        <v>327</v>
      </c>
      <c r="F11" s="114">
        <f t="shared" si="1"/>
        <v>0.75870069605568446</v>
      </c>
      <c r="G11" s="220">
        <v>3714</v>
      </c>
      <c r="H11" s="220">
        <v>1188</v>
      </c>
      <c r="I11" s="174">
        <f t="shared" si="2"/>
        <v>0.31987075928917608</v>
      </c>
      <c r="J11" s="220">
        <v>864</v>
      </c>
      <c r="K11" s="114">
        <f t="shared" si="3"/>
        <v>0.72727272727272729</v>
      </c>
      <c r="L11" s="220">
        <v>2731</v>
      </c>
      <c r="M11" s="220">
        <v>751</v>
      </c>
      <c r="N11" s="174">
        <f t="shared" si="4"/>
        <v>0.27499084584401318</v>
      </c>
      <c r="O11" s="220">
        <v>605</v>
      </c>
      <c r="P11" s="114">
        <f t="shared" si="5"/>
        <v>0.80559254327563246</v>
      </c>
    </row>
    <row r="12" spans="1:16" s="115" customFormat="1" ht="12.75" x14ac:dyDescent="0.2">
      <c r="A12" s="28" t="s">
        <v>79</v>
      </c>
      <c r="B12" s="220">
        <v>542</v>
      </c>
      <c r="C12" s="220">
        <v>188</v>
      </c>
      <c r="D12" s="114">
        <f t="shared" si="0"/>
        <v>0.34686346863468637</v>
      </c>
      <c r="E12" s="220">
        <v>127</v>
      </c>
      <c r="F12" s="114">
        <f t="shared" si="1"/>
        <v>0.67553191489361697</v>
      </c>
      <c r="G12" s="220">
        <v>1435</v>
      </c>
      <c r="H12" s="220">
        <v>493</v>
      </c>
      <c r="I12" s="174">
        <f t="shared" si="2"/>
        <v>0.34355400696864113</v>
      </c>
      <c r="J12" s="220">
        <v>356</v>
      </c>
      <c r="K12" s="114">
        <f t="shared" si="3"/>
        <v>0.72210953346855988</v>
      </c>
      <c r="L12" s="220">
        <v>622</v>
      </c>
      <c r="M12" s="220">
        <v>202</v>
      </c>
      <c r="N12" s="174">
        <f t="shared" si="4"/>
        <v>0.32475884244372988</v>
      </c>
      <c r="O12" s="220">
        <v>135</v>
      </c>
      <c r="P12" s="114">
        <f t="shared" si="5"/>
        <v>0.66831683168316836</v>
      </c>
    </row>
    <row r="13" spans="1:16" s="115" customFormat="1" ht="12.75" x14ac:dyDescent="0.2">
      <c r="A13" s="28" t="s">
        <v>80</v>
      </c>
      <c r="B13" s="220">
        <v>498</v>
      </c>
      <c r="C13" s="220">
        <v>290</v>
      </c>
      <c r="D13" s="114">
        <f t="shared" si="0"/>
        <v>0.58232931726907633</v>
      </c>
      <c r="E13" s="220">
        <v>206</v>
      </c>
      <c r="F13" s="114">
        <f t="shared" si="1"/>
        <v>0.71034482758620687</v>
      </c>
      <c r="G13" s="220">
        <v>1258</v>
      </c>
      <c r="H13" s="220">
        <v>761</v>
      </c>
      <c r="I13" s="174">
        <f t="shared" si="2"/>
        <v>0.60492845786963434</v>
      </c>
      <c r="J13" s="220">
        <v>511</v>
      </c>
      <c r="K13" s="114">
        <f t="shared" si="3"/>
        <v>0.67148488830486197</v>
      </c>
      <c r="L13" s="220">
        <v>613</v>
      </c>
      <c r="M13" s="220">
        <v>323</v>
      </c>
      <c r="N13" s="174">
        <f t="shared" si="4"/>
        <v>0.5269168026101142</v>
      </c>
      <c r="O13" s="220">
        <v>237</v>
      </c>
      <c r="P13" s="114">
        <f t="shared" si="5"/>
        <v>0.73374613003095979</v>
      </c>
    </row>
    <row r="14" spans="1:16" s="115" customFormat="1" ht="12.75" x14ac:dyDescent="0.2">
      <c r="A14" s="28" t="s">
        <v>78</v>
      </c>
      <c r="B14" s="220">
        <v>11675</v>
      </c>
      <c r="C14" s="220">
        <v>7930</v>
      </c>
      <c r="D14" s="114">
        <f t="shared" si="0"/>
        <v>0.67922912205567454</v>
      </c>
      <c r="E14" s="220">
        <v>6336</v>
      </c>
      <c r="F14" s="114">
        <f t="shared" si="1"/>
        <v>0.79899117276166454</v>
      </c>
      <c r="G14" s="220">
        <v>24242</v>
      </c>
      <c r="H14" s="220">
        <v>16068</v>
      </c>
      <c r="I14" s="174">
        <f t="shared" si="2"/>
        <v>0.66281659929048753</v>
      </c>
      <c r="J14" s="220">
        <v>12585</v>
      </c>
      <c r="K14" s="114">
        <f t="shared" si="3"/>
        <v>0.78323375653472738</v>
      </c>
      <c r="L14" s="220">
        <v>7592</v>
      </c>
      <c r="M14" s="220">
        <v>5368</v>
      </c>
      <c r="N14" s="174">
        <f t="shared" si="4"/>
        <v>0.70706006322444681</v>
      </c>
      <c r="O14" s="220">
        <v>3951</v>
      </c>
      <c r="P14" s="114">
        <f t="shared" si="5"/>
        <v>0.73602831594634877</v>
      </c>
    </row>
    <row r="15" spans="1:16" s="115" customFormat="1" ht="12.75" x14ac:dyDescent="0.2">
      <c r="A15" s="28" t="s">
        <v>84</v>
      </c>
      <c r="B15" s="221">
        <v>8724</v>
      </c>
      <c r="C15" s="221">
        <v>6946</v>
      </c>
      <c r="D15" s="114">
        <f t="shared" si="0"/>
        <v>0.79619440623567173</v>
      </c>
      <c r="E15" s="221">
        <v>4986</v>
      </c>
      <c r="F15" s="114">
        <f t="shared" si="1"/>
        <v>0.71782320760149732</v>
      </c>
      <c r="G15" s="221">
        <v>23195</v>
      </c>
      <c r="H15" s="221">
        <v>18928</v>
      </c>
      <c r="I15" s="174">
        <f t="shared" si="2"/>
        <v>0.81603793921103684</v>
      </c>
      <c r="J15" s="221">
        <v>13766</v>
      </c>
      <c r="K15" s="114">
        <f t="shared" si="3"/>
        <v>0.72728233305156387</v>
      </c>
      <c r="L15" s="221">
        <v>10676</v>
      </c>
      <c r="M15" s="221">
        <v>8807</v>
      </c>
      <c r="N15" s="174">
        <f t="shared" si="4"/>
        <v>0.82493443237167474</v>
      </c>
      <c r="O15" s="221">
        <v>6393</v>
      </c>
      <c r="P15" s="114">
        <f t="shared" si="5"/>
        <v>0.72589985239014421</v>
      </c>
    </row>
    <row r="16" spans="1:16" s="5" customFormat="1" ht="12.75" x14ac:dyDescent="0.2">
      <c r="A16" s="23" t="s">
        <v>6</v>
      </c>
      <c r="B16" s="219">
        <v>6561</v>
      </c>
      <c r="C16" s="219">
        <v>5457</v>
      </c>
      <c r="D16" s="29">
        <f t="shared" si="0"/>
        <v>0.83173296753543668</v>
      </c>
      <c r="E16" s="219">
        <v>4103</v>
      </c>
      <c r="F16" s="29">
        <f t="shared" si="1"/>
        <v>0.75187832142202671</v>
      </c>
      <c r="G16" s="219">
        <v>15316</v>
      </c>
      <c r="H16" s="219">
        <v>12539</v>
      </c>
      <c r="I16" s="29">
        <f t="shared" si="2"/>
        <v>0.81868634108122229</v>
      </c>
      <c r="J16" s="219">
        <v>9653</v>
      </c>
      <c r="K16" s="29">
        <f t="shared" si="3"/>
        <v>0.76983810511205042</v>
      </c>
      <c r="L16" s="219">
        <v>4919</v>
      </c>
      <c r="M16" s="219">
        <v>4055</v>
      </c>
      <c r="N16" s="29">
        <f t="shared" si="4"/>
        <v>0.82435454360642402</v>
      </c>
      <c r="O16" s="219">
        <v>3082</v>
      </c>
      <c r="P16" s="29">
        <f t="shared" si="5"/>
        <v>0.76004932182490748</v>
      </c>
    </row>
    <row r="17" spans="1:16" s="5" customFormat="1" ht="12.75" x14ac:dyDescent="0.2">
      <c r="A17" s="23" t="s">
        <v>7</v>
      </c>
      <c r="B17" s="219">
        <v>5689</v>
      </c>
      <c r="C17" s="219">
        <v>5090</v>
      </c>
      <c r="D17" s="29">
        <f t="shared" si="0"/>
        <v>0.89470908771313062</v>
      </c>
      <c r="E17" s="219">
        <v>3353</v>
      </c>
      <c r="F17" s="29">
        <f t="shared" si="1"/>
        <v>0.65874263261296662</v>
      </c>
      <c r="G17" s="219">
        <v>16061</v>
      </c>
      <c r="H17" s="219">
        <v>14355</v>
      </c>
      <c r="I17" s="29">
        <f t="shared" si="2"/>
        <v>0.89377996388767822</v>
      </c>
      <c r="J17" s="219">
        <v>9970</v>
      </c>
      <c r="K17" s="29">
        <f t="shared" si="3"/>
        <v>0.69453152211772906</v>
      </c>
      <c r="L17" s="219">
        <v>12321</v>
      </c>
      <c r="M17" s="219">
        <v>11095</v>
      </c>
      <c r="N17" s="29">
        <f t="shared" si="4"/>
        <v>0.90049508968427883</v>
      </c>
      <c r="O17" s="219">
        <v>8111</v>
      </c>
      <c r="P17" s="29">
        <f t="shared" si="5"/>
        <v>0.73105002253267237</v>
      </c>
    </row>
    <row r="18" spans="1:16" s="5" customFormat="1" ht="12.75" x14ac:dyDescent="0.2">
      <c r="A18" s="23" t="s">
        <v>8</v>
      </c>
      <c r="B18" s="219">
        <v>15252</v>
      </c>
      <c r="C18" s="219">
        <v>13476</v>
      </c>
      <c r="D18" s="29">
        <f t="shared" si="0"/>
        <v>0.88355625491738787</v>
      </c>
      <c r="E18" s="219">
        <v>8816</v>
      </c>
      <c r="F18" s="29">
        <f t="shared" si="1"/>
        <v>0.65420005936479664</v>
      </c>
      <c r="G18" s="219">
        <v>38606</v>
      </c>
      <c r="H18" s="219">
        <v>34106</v>
      </c>
      <c r="I18" s="29">
        <f t="shared" si="2"/>
        <v>0.88343780759467438</v>
      </c>
      <c r="J18" s="219">
        <v>22793</v>
      </c>
      <c r="K18" s="29">
        <f t="shared" si="3"/>
        <v>0.66829883304990323</v>
      </c>
      <c r="L18" s="219">
        <v>24167</v>
      </c>
      <c r="M18" s="219">
        <v>21148</v>
      </c>
      <c r="N18" s="29">
        <f t="shared" si="4"/>
        <v>0.87507758513675671</v>
      </c>
      <c r="O18" s="219">
        <v>14460</v>
      </c>
      <c r="P18" s="29">
        <f t="shared" si="5"/>
        <v>0.68375260071874411</v>
      </c>
    </row>
    <row r="19" spans="1:16" s="5" customFormat="1" ht="12.75" x14ac:dyDescent="0.2">
      <c r="A19" s="23" t="s">
        <v>9</v>
      </c>
      <c r="B19" s="219">
        <v>3588</v>
      </c>
      <c r="C19" s="219">
        <v>2836</v>
      </c>
      <c r="D19" s="29">
        <f t="shared" si="0"/>
        <v>0.79041248606465997</v>
      </c>
      <c r="E19" s="5">
        <v>2007</v>
      </c>
      <c r="F19" s="29">
        <f t="shared" si="1"/>
        <v>0.7076868829337094</v>
      </c>
      <c r="G19" s="219">
        <v>10548</v>
      </c>
      <c r="H19" s="219">
        <v>8383</v>
      </c>
      <c r="I19" s="29">
        <f t="shared" si="2"/>
        <v>0.79474781949184681</v>
      </c>
      <c r="J19" s="219">
        <v>6107</v>
      </c>
      <c r="K19" s="29">
        <f t="shared" si="3"/>
        <v>0.72849815101992121</v>
      </c>
      <c r="L19" s="219">
        <v>8352</v>
      </c>
      <c r="M19" s="219">
        <v>6632</v>
      </c>
      <c r="N19" s="29">
        <f t="shared" si="4"/>
        <v>0.79406130268199238</v>
      </c>
      <c r="O19" s="219">
        <v>4974</v>
      </c>
      <c r="P19" s="29">
        <f t="shared" si="5"/>
        <v>0.75</v>
      </c>
    </row>
    <row r="20" spans="1:16" s="5" customFormat="1" ht="15" x14ac:dyDescent="0.25">
      <c r="A20" s="35" t="s">
        <v>81</v>
      </c>
      <c r="B20" s="217">
        <v>68252</v>
      </c>
      <c r="C20" s="217">
        <v>55586</v>
      </c>
      <c r="D20" s="216">
        <f t="shared" si="0"/>
        <v>0.81442302057082572</v>
      </c>
      <c r="E20" s="217">
        <v>39191</v>
      </c>
      <c r="F20" s="216">
        <f t="shared" si="1"/>
        <v>0.70505163170582519</v>
      </c>
      <c r="G20" s="217">
        <v>172740</v>
      </c>
      <c r="H20" s="217">
        <v>141604</v>
      </c>
      <c r="I20" s="216">
        <f t="shared" si="2"/>
        <v>0.81975222878314224</v>
      </c>
      <c r="J20" s="217">
        <v>101083</v>
      </c>
      <c r="K20" s="216">
        <f t="shared" si="3"/>
        <v>0.71384282929860743</v>
      </c>
      <c r="L20" s="217">
        <v>95882</v>
      </c>
      <c r="M20" s="217">
        <v>80330</v>
      </c>
      <c r="N20" s="216">
        <f t="shared" si="4"/>
        <v>0.83780062994096915</v>
      </c>
      <c r="O20" s="217">
        <v>57736</v>
      </c>
      <c r="P20" s="216">
        <f t="shared" si="5"/>
        <v>0.71873521722893063</v>
      </c>
    </row>
    <row r="21" spans="1:16" s="5" customFormat="1" ht="13.7" customHeight="1" x14ac:dyDescent="0.2">
      <c r="A21" s="54"/>
      <c r="B21" s="38" t="s">
        <v>125</v>
      </c>
      <c r="C21" s="298"/>
      <c r="D21" s="298"/>
      <c r="E21" s="298"/>
    </row>
    <row r="22" spans="1:16" s="5" customFormat="1" ht="13.7" customHeight="1" x14ac:dyDescent="0.2">
      <c r="B22" s="80" t="s">
        <v>128</v>
      </c>
    </row>
    <row r="23" spans="1:16" s="5" customFormat="1" ht="13.7" customHeight="1" x14ac:dyDescent="0.2">
      <c r="B23" s="80" t="s">
        <v>126</v>
      </c>
    </row>
    <row r="24" spans="1:16" s="5" customFormat="1" ht="13.7" customHeight="1" x14ac:dyDescent="0.2">
      <c r="B24" s="80" t="s">
        <v>130</v>
      </c>
    </row>
    <row r="25" spans="1:16" s="5" customFormat="1" ht="13.7" customHeight="1" x14ac:dyDescent="0.2">
      <c r="B25" s="38" t="s">
        <v>167</v>
      </c>
    </row>
    <row r="26" spans="1:16" s="5" customFormat="1" ht="13.7" customHeight="1" x14ac:dyDescent="0.2">
      <c r="B26" s="100"/>
      <c r="D26" s="121"/>
    </row>
    <row r="27" spans="1:16" s="5" customFormat="1" ht="13.7" customHeight="1" x14ac:dyDescent="0.2">
      <c r="C27" s="215"/>
      <c r="G27" s="121"/>
      <c r="H27" s="121"/>
    </row>
    <row r="28" spans="1:16" s="5" customFormat="1" ht="13.7" customHeight="1" x14ac:dyDescent="0.2">
      <c r="C28" s="215"/>
      <c r="G28" s="121"/>
      <c r="H28" s="202"/>
    </row>
    <row r="29" spans="1:16" s="5" customFormat="1" ht="13.7" customHeight="1" x14ac:dyDescent="0.2">
      <c r="A29" s="43"/>
      <c r="B29" s="43"/>
      <c r="C29" s="215"/>
      <c r="I29" s="152"/>
    </row>
    <row r="30" spans="1:16" s="5" customFormat="1" ht="13.7" customHeight="1" x14ac:dyDescent="0.2">
      <c r="A30" s="156"/>
      <c r="B30" s="43"/>
      <c r="C30" s="215"/>
      <c r="I30" s="165"/>
      <c r="K30" s="130"/>
    </row>
    <row r="31" spans="1:16" s="5" customFormat="1" ht="13.7" customHeight="1" x14ac:dyDescent="0.2">
      <c r="A31" s="156"/>
      <c r="B31" s="43"/>
      <c r="C31" s="215"/>
      <c r="I31" s="165"/>
      <c r="K31" s="130"/>
    </row>
    <row r="32" spans="1:16" s="5" customFormat="1" ht="13.7" customHeight="1" x14ac:dyDescent="0.2">
      <c r="A32" s="156"/>
      <c r="B32" s="43"/>
      <c r="C32" s="215"/>
      <c r="F32" s="7"/>
      <c r="I32" s="165"/>
      <c r="K32" s="130"/>
    </row>
    <row r="33" spans="1:11" s="5" customFormat="1" ht="13.7" customHeight="1" x14ac:dyDescent="0.2">
      <c r="A33" s="156"/>
      <c r="B33" s="43"/>
      <c r="C33" s="215"/>
      <c r="D33" s="215"/>
      <c r="E33" s="215"/>
      <c r="I33" s="152"/>
      <c r="K33" s="130"/>
    </row>
    <row r="34" spans="1:11" s="5" customFormat="1" ht="13.7" customHeight="1" x14ac:dyDescent="0.2">
      <c r="A34" s="156"/>
      <c r="B34" s="43"/>
      <c r="I34" s="165"/>
      <c r="K34" s="130"/>
    </row>
    <row r="35" spans="1:11" s="5" customFormat="1" ht="13.7" customHeight="1" x14ac:dyDescent="0.2">
      <c r="A35" s="156"/>
      <c r="B35" s="43"/>
      <c r="I35" s="165"/>
      <c r="K35" s="130"/>
    </row>
    <row r="36" spans="1:11" s="5" customFormat="1" ht="13.7" customHeight="1" x14ac:dyDescent="0.2">
      <c r="A36" s="156"/>
      <c r="K36" s="130"/>
    </row>
    <row r="37" spans="1:11" s="6" customFormat="1" ht="13.7" customHeight="1" x14ac:dyDescent="0.2">
      <c r="A37" s="156"/>
      <c r="B37" s="43"/>
      <c r="C37" s="5"/>
      <c r="I37" s="166"/>
      <c r="K37" s="131"/>
    </row>
    <row r="38" spans="1:11" ht="13.7" customHeight="1" x14ac:dyDescent="0.2">
      <c r="A38" s="156"/>
      <c r="B38" s="43"/>
      <c r="D38" s="176"/>
      <c r="I38" s="167"/>
      <c r="K38" s="132"/>
    </row>
    <row r="39" spans="1:11" ht="13.7" customHeight="1" x14ac:dyDescent="0.2">
      <c r="A39" s="156"/>
      <c r="B39" s="43"/>
      <c r="C39" s="43"/>
      <c r="D39" s="152"/>
      <c r="E39" s="152"/>
      <c r="I39" s="167"/>
      <c r="K39" s="132"/>
    </row>
    <row r="40" spans="1:11" ht="13.7" customHeight="1" x14ac:dyDescent="0.2">
      <c r="A40" s="156"/>
      <c r="B40" s="43"/>
      <c r="C40" s="43"/>
      <c r="D40" s="152"/>
      <c r="E40" s="152"/>
      <c r="F40" s="152"/>
      <c r="H40" s="164"/>
      <c r="I40" s="167"/>
      <c r="K40" s="132"/>
    </row>
    <row r="41" spans="1:11" ht="13.7" customHeight="1" x14ac:dyDescent="0.25">
      <c r="A41" s="156"/>
      <c r="B41" s="162"/>
      <c r="C41" s="162"/>
      <c r="D41" s="160"/>
      <c r="E41" s="160"/>
      <c r="I41" s="167"/>
      <c r="K41" s="132"/>
    </row>
    <row r="42" spans="1:11" ht="13.7" customHeight="1" x14ac:dyDescent="0.2">
      <c r="A42" s="168"/>
      <c r="B42" s="163"/>
      <c r="C42" s="152"/>
      <c r="D42" s="161" t="s">
        <v>81</v>
      </c>
      <c r="E42" s="161"/>
      <c r="F42" s="152"/>
      <c r="G42" s="152"/>
      <c r="H42" s="164"/>
      <c r="I42" s="167"/>
      <c r="K42" s="132"/>
    </row>
    <row r="43" spans="1:11" ht="13.7" customHeight="1" x14ac:dyDescent="0.2">
      <c r="A43" s="168"/>
      <c r="B43" s="163"/>
      <c r="C43" s="161"/>
      <c r="D43" s="161"/>
      <c r="E43" s="161"/>
      <c r="F43" s="152"/>
      <c r="G43" s="152"/>
      <c r="H43" s="164"/>
      <c r="I43" s="167"/>
      <c r="K43" s="132"/>
    </row>
    <row r="44" spans="1:11" ht="13.7" customHeight="1" x14ac:dyDescent="0.2">
      <c r="A44" s="168"/>
      <c r="B44" s="169"/>
      <c r="C44" s="152"/>
      <c r="D44" s="152"/>
      <c r="E44" s="152"/>
      <c r="F44" s="152"/>
      <c r="G44" s="152"/>
      <c r="H44" s="164"/>
      <c r="I44" s="167"/>
      <c r="K44" s="132"/>
    </row>
    <row r="45" spans="1:11" ht="13.7" customHeight="1" x14ac:dyDescent="0.25">
      <c r="A45" s="168"/>
      <c r="B45" s="43"/>
      <c r="C45" s="170"/>
      <c r="D45" s="160"/>
      <c r="E45" s="160"/>
      <c r="F45" s="152"/>
      <c r="G45" s="152"/>
      <c r="H45" s="164"/>
      <c r="I45" s="167"/>
      <c r="K45" s="132"/>
    </row>
    <row r="46" spans="1:11" ht="13.7" customHeight="1" x14ac:dyDescent="0.2">
      <c r="A46" s="168"/>
      <c r="B46" s="42"/>
      <c r="C46" s="42"/>
      <c r="D46" s="171"/>
      <c r="E46" s="152"/>
      <c r="F46" s="152"/>
      <c r="G46" s="152"/>
      <c r="H46" s="164"/>
      <c r="I46" s="172"/>
    </row>
    <row r="47" spans="1:11" ht="13.7" customHeight="1" x14ac:dyDescent="0.2">
      <c r="A47" s="168"/>
      <c r="B47" s="58"/>
      <c r="C47" s="58"/>
      <c r="D47" s="173"/>
      <c r="E47" s="172"/>
      <c r="F47" s="172"/>
      <c r="G47" s="172"/>
      <c r="H47" s="173"/>
      <c r="I47" s="172"/>
    </row>
    <row r="48" spans="1:11" ht="13.7" customHeight="1" x14ac:dyDescent="0.2">
      <c r="A48" s="168"/>
      <c r="B48" s="58"/>
      <c r="C48" s="58"/>
      <c r="D48" s="173"/>
      <c r="E48" s="172"/>
      <c r="F48" s="172"/>
      <c r="G48" s="172"/>
      <c r="H48" s="173"/>
      <c r="I48" s="172"/>
    </row>
    <row r="49" spans="1:9" ht="13.7" customHeight="1" x14ac:dyDescent="0.2">
      <c r="A49" s="168"/>
      <c r="B49" s="58"/>
      <c r="C49" s="58"/>
      <c r="D49" s="173"/>
      <c r="E49" s="172"/>
      <c r="F49" s="172"/>
      <c r="G49" s="172"/>
      <c r="H49" s="173"/>
      <c r="I49" s="172"/>
    </row>
    <row r="50" spans="1:9" ht="13.7" customHeight="1" x14ac:dyDescent="0.2">
      <c r="A50" s="168"/>
      <c r="B50" s="58"/>
      <c r="C50" s="58"/>
      <c r="D50" s="173"/>
      <c r="E50" s="172"/>
      <c r="F50" s="172"/>
      <c r="G50" s="172"/>
      <c r="H50" s="173"/>
      <c r="I50" s="172"/>
    </row>
    <row r="51" spans="1:9" ht="13.7" customHeight="1" x14ac:dyDescent="0.2">
      <c r="A51" s="168"/>
      <c r="B51" s="58"/>
      <c r="C51" s="58"/>
      <c r="D51" s="173"/>
      <c r="E51" s="172"/>
      <c r="F51" s="172"/>
      <c r="G51" s="172"/>
      <c r="H51" s="173"/>
      <c r="I51" s="172"/>
    </row>
    <row r="52" spans="1:9" ht="13.7" customHeight="1" x14ac:dyDescent="0.2">
      <c r="A52" s="168"/>
      <c r="B52" s="58"/>
      <c r="C52" s="58"/>
      <c r="D52" s="102"/>
      <c r="E52" s="58"/>
      <c r="F52" s="58"/>
      <c r="G52" s="58"/>
      <c r="H52" s="102"/>
      <c r="I52" s="40"/>
    </row>
    <row r="53" spans="1:9" ht="13.7" customHeight="1" x14ac:dyDescent="0.2">
      <c r="A53" s="168"/>
      <c r="B53" s="58"/>
      <c r="C53" s="58"/>
      <c r="D53" s="102"/>
      <c r="E53" s="58"/>
      <c r="F53" s="58"/>
      <c r="G53" s="58"/>
      <c r="H53" s="102"/>
      <c r="I53" s="40"/>
    </row>
    <row r="54" spans="1:9" ht="13.7" customHeight="1" x14ac:dyDescent="0.2">
      <c r="A54" s="168"/>
      <c r="B54" s="58"/>
      <c r="C54" s="58"/>
      <c r="D54" s="102"/>
      <c r="E54" s="58"/>
      <c r="F54" s="58"/>
      <c r="G54" s="58"/>
      <c r="H54" s="102"/>
      <c r="I54" s="40"/>
    </row>
  </sheetData>
  <mergeCells count="3">
    <mergeCell ref="B3:F3"/>
    <mergeCell ref="G3:K3"/>
    <mergeCell ref="L3:P3"/>
  </mergeCells>
  <phoneticPr fontId="5" type="noConversion"/>
  <hyperlinks>
    <hyperlink ref="A1" location="Contents!A1" display="&lt;Back to contents&gt;" xr:uid="{00000000-0004-0000-0500-000000000000}"/>
  </hyperlinks>
  <pageMargins left="0.39370078740157483" right="0.39370078740157483" top="0.39370078740157483" bottom="0.39370078740157483" header="0" footer="0"/>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pageSetUpPr fitToPage="1"/>
  </sheetPr>
  <dimension ref="A1:Q42"/>
  <sheetViews>
    <sheetView showGridLines="0" zoomScaleNormal="100" workbookViewId="0">
      <pane xSplit="1" ySplit="4" topLeftCell="B5" activePane="bottomRight" state="frozen"/>
      <selection activeCell="A24" sqref="A24"/>
      <selection pane="topRight" activeCell="A24" sqref="A24"/>
      <selection pane="bottomLeft" activeCell="A24" sqref="A24"/>
      <selection pane="bottomRight" sqref="A1:K26"/>
    </sheetView>
  </sheetViews>
  <sheetFormatPr defaultRowHeight="12.75" x14ac:dyDescent="0.2"/>
  <cols>
    <col min="1" max="1" width="38.85546875" style="1" customWidth="1"/>
    <col min="2" max="3" width="16.5703125" style="2" customWidth="1"/>
    <col min="4" max="4" width="16.5703125" style="4" customWidth="1"/>
    <col min="5" max="7" width="16.5703125" style="2" customWidth="1"/>
    <col min="8" max="8" width="16.5703125" style="4" customWidth="1"/>
    <col min="9" max="11" width="16.5703125" style="2" customWidth="1"/>
    <col min="12" max="17" width="9.140625" style="2" customWidth="1"/>
  </cols>
  <sheetData>
    <row r="1" spans="1:17" s="76" customFormat="1" x14ac:dyDescent="0.2">
      <c r="A1" s="93" t="s">
        <v>56</v>
      </c>
      <c r="B1" s="72"/>
      <c r="C1" s="72"/>
      <c r="D1" s="75"/>
      <c r="E1" s="72"/>
      <c r="F1" s="72"/>
      <c r="G1" s="72"/>
      <c r="H1" s="75"/>
      <c r="I1" s="72"/>
      <c r="J1" s="72"/>
      <c r="K1" s="72"/>
      <c r="L1" s="72"/>
      <c r="M1" s="72"/>
      <c r="N1" s="72"/>
      <c r="O1" s="72"/>
      <c r="P1" s="72"/>
      <c r="Q1" s="72"/>
    </row>
    <row r="2" spans="1:17" ht="18.75" x14ac:dyDescent="0.3">
      <c r="A2" s="17" t="s">
        <v>189</v>
      </c>
      <c r="B2"/>
      <c r="C2"/>
      <c r="D2"/>
      <c r="E2"/>
      <c r="F2"/>
      <c r="G2"/>
      <c r="H2"/>
      <c r="I2"/>
      <c r="J2"/>
      <c r="K2"/>
    </row>
    <row r="3" spans="1:17" ht="15" x14ac:dyDescent="0.25">
      <c r="A3" s="18"/>
      <c r="B3" s="318" t="s">
        <v>85</v>
      </c>
      <c r="C3" s="318"/>
      <c r="D3" s="318"/>
      <c r="E3" s="318"/>
      <c r="F3" s="318"/>
      <c r="G3" s="318" t="s">
        <v>86</v>
      </c>
      <c r="H3" s="318"/>
      <c r="I3" s="318"/>
      <c r="J3" s="318"/>
      <c r="K3" s="318"/>
    </row>
    <row r="4" spans="1:17" ht="15" x14ac:dyDescent="0.25">
      <c r="A4" s="20" t="s">
        <v>75</v>
      </c>
      <c r="B4" s="34" t="s">
        <v>99</v>
      </c>
      <c r="C4" s="34" t="s">
        <v>100</v>
      </c>
      <c r="D4" s="34" t="s">
        <v>60</v>
      </c>
      <c r="E4" s="34" t="s">
        <v>127</v>
      </c>
      <c r="F4" s="34" t="s">
        <v>61</v>
      </c>
      <c r="G4" s="34" t="s">
        <v>99</v>
      </c>
      <c r="H4" s="34" t="s">
        <v>100</v>
      </c>
      <c r="I4" s="34" t="s">
        <v>60</v>
      </c>
      <c r="J4" s="34" t="s">
        <v>127</v>
      </c>
      <c r="K4" s="34" t="s">
        <v>61</v>
      </c>
      <c r="L4"/>
      <c r="M4"/>
      <c r="N4"/>
      <c r="O4"/>
      <c r="P4"/>
      <c r="Q4"/>
    </row>
    <row r="5" spans="1:17" x14ac:dyDescent="0.2">
      <c r="A5" s="23" t="s">
        <v>0</v>
      </c>
      <c r="B5" s="24">
        <v>25536.52</v>
      </c>
      <c r="C5" s="24">
        <v>24443.38</v>
      </c>
      <c r="D5" s="29">
        <f>C5/B5</f>
        <v>0.95719307094310424</v>
      </c>
      <c r="E5" s="24">
        <v>16799.34</v>
      </c>
      <c r="F5" s="29">
        <f>E5/C5</f>
        <v>0.68727565500352239</v>
      </c>
      <c r="G5" s="24">
        <v>6401.48</v>
      </c>
      <c r="H5" s="24">
        <v>6264.62</v>
      </c>
      <c r="I5" s="29">
        <f>H5/G5</f>
        <v>0.97862056899342031</v>
      </c>
      <c r="J5" s="24">
        <v>4005.66</v>
      </c>
      <c r="K5" s="29">
        <f>J5/H5</f>
        <v>0.63940989237974533</v>
      </c>
      <c r="L5"/>
      <c r="M5" s="47"/>
      <c r="N5"/>
      <c r="O5"/>
      <c r="P5"/>
      <c r="Q5"/>
    </row>
    <row r="6" spans="1:17" x14ac:dyDescent="0.2">
      <c r="A6" s="23" t="s">
        <v>1</v>
      </c>
      <c r="B6" s="24">
        <v>9646.27</v>
      </c>
      <c r="C6" s="24">
        <v>8319.16</v>
      </c>
      <c r="D6" s="29">
        <f t="shared" ref="D6:D20" si="0">C6/B6</f>
        <v>0.86242247003245809</v>
      </c>
      <c r="E6" s="24">
        <v>6195.75</v>
      </c>
      <c r="F6" s="29">
        <f t="shared" ref="F6:F20" si="1">E6/C6</f>
        <v>0.74475668216502633</v>
      </c>
      <c r="G6" s="24">
        <v>1751.73</v>
      </c>
      <c r="H6" s="24">
        <v>1552.84</v>
      </c>
      <c r="I6" s="29">
        <f t="shared" ref="I6:I20" si="2">H6/G6</f>
        <v>0.88646081302483826</v>
      </c>
      <c r="J6" s="24">
        <v>1118.25</v>
      </c>
      <c r="K6" s="29">
        <f t="shared" ref="K6:K20" si="3">J6/H6</f>
        <v>0.72013214497308164</v>
      </c>
      <c r="L6"/>
      <c r="M6"/>
      <c r="N6"/>
      <c r="O6"/>
      <c r="P6"/>
      <c r="Q6"/>
    </row>
    <row r="7" spans="1:17" x14ac:dyDescent="0.2">
      <c r="A7" s="23" t="s">
        <v>2</v>
      </c>
      <c r="B7" s="24">
        <v>14939.38</v>
      </c>
      <c r="C7" s="24">
        <v>13549.17</v>
      </c>
      <c r="D7" s="29">
        <f t="shared" si="0"/>
        <v>0.90694326002819403</v>
      </c>
      <c r="E7" s="24">
        <v>10075.56</v>
      </c>
      <c r="F7" s="29">
        <f t="shared" si="1"/>
        <v>0.74362931456317982</v>
      </c>
      <c r="G7" s="24">
        <v>3844.62</v>
      </c>
      <c r="H7" s="24">
        <v>3413.83</v>
      </c>
      <c r="I7" s="29">
        <f t="shared" si="2"/>
        <v>0.88794991442587301</v>
      </c>
      <c r="J7" s="24">
        <v>2440.44</v>
      </c>
      <c r="K7" s="29">
        <f t="shared" si="3"/>
        <v>0.7148686372783648</v>
      </c>
      <c r="L7"/>
      <c r="M7"/>
      <c r="N7"/>
      <c r="O7"/>
      <c r="P7"/>
      <c r="Q7"/>
    </row>
    <row r="8" spans="1:17" s="5" customFormat="1" x14ac:dyDescent="0.2">
      <c r="A8" s="23" t="s">
        <v>3</v>
      </c>
      <c r="B8" s="24">
        <v>8360.7900000000009</v>
      </c>
      <c r="C8" s="24">
        <v>6801.12</v>
      </c>
      <c r="D8" s="29">
        <f t="shared" si="0"/>
        <v>0.81345423099970204</v>
      </c>
      <c r="E8" s="24">
        <v>4982.2299999999996</v>
      </c>
      <c r="F8" s="29">
        <f t="shared" si="1"/>
        <v>0.73256022537464416</v>
      </c>
      <c r="G8" s="24">
        <v>1248.21</v>
      </c>
      <c r="H8" s="24">
        <v>987.88</v>
      </c>
      <c r="I8" s="29">
        <f t="shared" si="2"/>
        <v>0.79143733826840035</v>
      </c>
      <c r="J8" s="24">
        <v>677.77</v>
      </c>
      <c r="K8" s="29">
        <f t="shared" si="3"/>
        <v>0.68608535449649755</v>
      </c>
    </row>
    <row r="9" spans="1:17" s="5" customFormat="1" x14ac:dyDescent="0.2">
      <c r="A9" s="23" t="s">
        <v>4</v>
      </c>
      <c r="B9" s="24">
        <v>2790.65</v>
      </c>
      <c r="C9" s="24">
        <v>2454.44</v>
      </c>
      <c r="D9" s="29">
        <f t="shared" si="0"/>
        <v>0.87952269184598564</v>
      </c>
      <c r="E9" s="24">
        <v>1791.8</v>
      </c>
      <c r="F9" s="29">
        <f t="shared" si="1"/>
        <v>0.73002395658480135</v>
      </c>
      <c r="G9" s="24">
        <v>2259.35</v>
      </c>
      <c r="H9" s="24">
        <v>1917.56</v>
      </c>
      <c r="I9" s="29">
        <f t="shared" si="2"/>
        <v>0.84872197755991774</v>
      </c>
      <c r="J9" s="24">
        <v>1118.2</v>
      </c>
      <c r="K9" s="29">
        <f t="shared" si="3"/>
        <v>0.58313690314775035</v>
      </c>
    </row>
    <row r="10" spans="1:17" s="5" customFormat="1" x14ac:dyDescent="0.2">
      <c r="A10" s="23" t="s">
        <v>5</v>
      </c>
      <c r="B10" s="24">
        <v>72498.789999999994</v>
      </c>
      <c r="C10" s="24">
        <v>48901.42</v>
      </c>
      <c r="D10" s="29">
        <f t="shared" si="0"/>
        <v>0.67451360222701651</v>
      </c>
      <c r="E10" s="24">
        <v>36545.660000000003</v>
      </c>
      <c r="F10" s="29">
        <f t="shared" si="1"/>
        <v>0.74733330852151136</v>
      </c>
      <c r="G10" s="24">
        <v>26379.21</v>
      </c>
      <c r="H10" s="24">
        <v>19882.580000000002</v>
      </c>
      <c r="I10" s="29">
        <f t="shared" si="2"/>
        <v>0.75372158605204642</v>
      </c>
      <c r="J10" s="24">
        <v>14919.34</v>
      </c>
      <c r="K10" s="29">
        <f t="shared" si="3"/>
        <v>0.75037243657513253</v>
      </c>
    </row>
    <row r="11" spans="1:17" s="5" customFormat="1" x14ac:dyDescent="0.2">
      <c r="A11" s="136" t="s">
        <v>77</v>
      </c>
      <c r="B11" s="85">
        <v>6136.24</v>
      </c>
      <c r="C11" s="85">
        <v>1672.81</v>
      </c>
      <c r="D11" s="114">
        <f t="shared" si="0"/>
        <v>0.27261156669230668</v>
      </c>
      <c r="E11" s="85">
        <v>1304.6400000000001</v>
      </c>
      <c r="F11" s="29">
        <f t="shared" si="1"/>
        <v>0.77990925448795745</v>
      </c>
      <c r="G11" s="85">
        <v>1521.76</v>
      </c>
      <c r="H11" s="85">
        <v>700.19</v>
      </c>
      <c r="I11" s="114">
        <f t="shared" si="2"/>
        <v>0.46011854694564192</v>
      </c>
      <c r="J11" s="85">
        <v>494.36</v>
      </c>
      <c r="K11" s="135">
        <f t="shared" si="3"/>
        <v>0.70603693283251689</v>
      </c>
    </row>
    <row r="12" spans="1:17" s="5" customFormat="1" x14ac:dyDescent="0.2">
      <c r="A12" s="136" t="s">
        <v>79</v>
      </c>
      <c r="B12" s="85">
        <v>2230.56</v>
      </c>
      <c r="C12" s="85">
        <v>706.24</v>
      </c>
      <c r="D12" s="114">
        <f t="shared" si="0"/>
        <v>0.31662004160390217</v>
      </c>
      <c r="E12" s="85">
        <v>492.95</v>
      </c>
      <c r="F12" s="29">
        <f t="shared" si="1"/>
        <v>0.69799218396012686</v>
      </c>
      <c r="G12" s="85">
        <v>371.44</v>
      </c>
      <c r="H12" s="85">
        <v>176.76</v>
      </c>
      <c r="I12" s="114">
        <f t="shared" si="2"/>
        <v>0.47587766530260606</v>
      </c>
      <c r="J12" s="85">
        <v>125.05</v>
      </c>
      <c r="K12" s="135">
        <f t="shared" si="3"/>
        <v>0.70745643810816927</v>
      </c>
    </row>
    <row r="13" spans="1:17" s="5" customFormat="1" x14ac:dyDescent="0.2">
      <c r="A13" s="136" t="s">
        <v>80</v>
      </c>
      <c r="B13" s="85">
        <v>1573.95</v>
      </c>
      <c r="C13" s="85">
        <v>881.55</v>
      </c>
      <c r="D13" s="114">
        <f t="shared" si="0"/>
        <v>0.56008767749928523</v>
      </c>
      <c r="E13" s="85">
        <v>655.54</v>
      </c>
      <c r="F13" s="29">
        <f t="shared" si="1"/>
        <v>0.74362202938006916</v>
      </c>
      <c r="G13" s="85">
        <v>799.05</v>
      </c>
      <c r="H13" s="85">
        <v>495.45</v>
      </c>
      <c r="I13" s="114">
        <f t="shared" si="2"/>
        <v>0.62004880795945183</v>
      </c>
      <c r="J13" s="85">
        <v>300.45999999999998</v>
      </c>
      <c r="K13" s="135">
        <f t="shared" si="3"/>
        <v>0.60643859117973553</v>
      </c>
    </row>
    <row r="14" spans="1:17" s="5" customFormat="1" x14ac:dyDescent="0.2">
      <c r="A14" s="136" t="s">
        <v>78</v>
      </c>
      <c r="B14" s="85">
        <v>30244.84</v>
      </c>
      <c r="C14" s="85">
        <v>19367.12</v>
      </c>
      <c r="D14" s="114">
        <f t="shared" si="0"/>
        <v>0.64034460093027434</v>
      </c>
      <c r="E14" s="85">
        <v>14860.2</v>
      </c>
      <c r="F14" s="29">
        <f t="shared" si="1"/>
        <v>0.76729012883691539</v>
      </c>
      <c r="G14" s="85">
        <v>13352.16</v>
      </c>
      <c r="H14" s="85">
        <v>10055.879999999999</v>
      </c>
      <c r="I14" s="114">
        <f t="shared" si="2"/>
        <v>0.7531275838516015</v>
      </c>
      <c r="J14" s="85">
        <v>8058.8</v>
      </c>
      <c r="K14" s="135">
        <f t="shared" si="3"/>
        <v>0.80140176692641529</v>
      </c>
    </row>
    <row r="15" spans="1:17" s="5" customFormat="1" x14ac:dyDescent="0.2">
      <c r="A15" s="136" t="s">
        <v>84</v>
      </c>
      <c r="B15" s="85">
        <v>32313.19</v>
      </c>
      <c r="C15" s="85">
        <v>26273.7</v>
      </c>
      <c r="D15" s="114">
        <f t="shared" si="0"/>
        <v>0.81309520972704963</v>
      </c>
      <c r="E15" s="85">
        <v>19232.330000000002</v>
      </c>
      <c r="F15" s="29">
        <f t="shared" si="1"/>
        <v>0.73199929967990807</v>
      </c>
      <c r="G15" s="85">
        <v>10334.81</v>
      </c>
      <c r="H15" s="85">
        <v>8454.2999999999993</v>
      </c>
      <c r="I15" s="114">
        <f t="shared" si="2"/>
        <v>0.81804116379498026</v>
      </c>
      <c r="J15" s="85">
        <v>5940.67</v>
      </c>
      <c r="K15" s="135">
        <f t="shared" si="3"/>
        <v>0.7026802928687178</v>
      </c>
    </row>
    <row r="16" spans="1:17" s="5" customFormat="1" x14ac:dyDescent="0.2">
      <c r="A16" s="23" t="s">
        <v>6</v>
      </c>
      <c r="B16" s="24">
        <v>18725.82</v>
      </c>
      <c r="C16" s="24">
        <v>14823.4</v>
      </c>
      <c r="D16" s="29">
        <f t="shared" si="0"/>
        <v>0.79160218350918676</v>
      </c>
      <c r="E16" s="24">
        <v>11818.52</v>
      </c>
      <c r="F16" s="29">
        <f t="shared" si="1"/>
        <v>0.79728807156252957</v>
      </c>
      <c r="G16" s="24">
        <v>8107.18</v>
      </c>
      <c r="H16" s="24">
        <v>7256.6</v>
      </c>
      <c r="I16" s="29">
        <f t="shared" si="2"/>
        <v>0.89508312384824318</v>
      </c>
      <c r="J16" s="24">
        <v>5045.4799999999996</v>
      </c>
      <c r="K16" s="29">
        <f t="shared" si="3"/>
        <v>0.6952953173662596</v>
      </c>
    </row>
    <row r="17" spans="1:17" s="5" customFormat="1" x14ac:dyDescent="0.2">
      <c r="A17" s="23" t="s">
        <v>7</v>
      </c>
      <c r="B17" s="134">
        <v>28792.49</v>
      </c>
      <c r="C17" s="134">
        <v>25784.97</v>
      </c>
      <c r="D17" s="29">
        <f t="shared" si="0"/>
        <v>0.89554498412606898</v>
      </c>
      <c r="E17" s="134">
        <v>18271.62</v>
      </c>
      <c r="F17" s="29">
        <f t="shared" si="1"/>
        <v>0.70861513509614316</v>
      </c>
      <c r="G17" s="24">
        <v>5322.51</v>
      </c>
      <c r="H17" s="24">
        <v>4789.03</v>
      </c>
      <c r="I17" s="29">
        <f t="shared" si="2"/>
        <v>0.89976909390494331</v>
      </c>
      <c r="J17" s="134">
        <v>3191.38</v>
      </c>
      <c r="K17" s="29">
        <f t="shared" si="3"/>
        <v>0.66639382087813193</v>
      </c>
    </row>
    <row r="18" spans="1:17" s="5" customFormat="1" x14ac:dyDescent="0.2">
      <c r="A18" s="23" t="s">
        <v>8</v>
      </c>
      <c r="B18" s="134">
        <v>61041.599999999999</v>
      </c>
      <c r="C18" s="134">
        <v>53429.08</v>
      </c>
      <c r="D18" s="29">
        <f t="shared" si="0"/>
        <v>0.87528963854158481</v>
      </c>
      <c r="E18" s="134">
        <v>35645.93</v>
      </c>
      <c r="F18" s="29">
        <f t="shared" si="1"/>
        <v>0.66716346229431611</v>
      </c>
      <c r="G18" s="24">
        <v>17091.400000000001</v>
      </c>
      <c r="H18" s="24">
        <v>15389.92</v>
      </c>
      <c r="I18" s="29">
        <f t="shared" si="2"/>
        <v>0.90044817861614601</v>
      </c>
      <c r="J18" s="134">
        <v>10481.07</v>
      </c>
      <c r="K18" s="29">
        <f t="shared" si="3"/>
        <v>0.68103472922536312</v>
      </c>
    </row>
    <row r="19" spans="1:17" s="5" customFormat="1" x14ac:dyDescent="0.2">
      <c r="A19" s="23" t="s">
        <v>9</v>
      </c>
      <c r="B19" s="134">
        <v>18091.84</v>
      </c>
      <c r="C19" s="134">
        <v>14301.26</v>
      </c>
      <c r="D19" s="29">
        <f t="shared" si="0"/>
        <v>0.79048123352848576</v>
      </c>
      <c r="E19" s="134">
        <v>10614.7</v>
      </c>
      <c r="F19" s="29">
        <f t="shared" si="1"/>
        <v>0.74222131476527242</v>
      </c>
      <c r="G19" s="24">
        <v>4423.16</v>
      </c>
      <c r="H19" s="24">
        <v>3573.74</v>
      </c>
      <c r="I19" s="29">
        <f t="shared" si="2"/>
        <v>0.8079608243879941</v>
      </c>
      <c r="J19" s="134">
        <v>2487.3000000000002</v>
      </c>
      <c r="K19" s="29">
        <f t="shared" si="3"/>
        <v>0.69599355297251631</v>
      </c>
    </row>
    <row r="20" spans="1:17" s="5" customFormat="1" x14ac:dyDescent="0.2">
      <c r="A20" s="35" t="s">
        <v>81</v>
      </c>
      <c r="B20" s="86">
        <v>260527.2</v>
      </c>
      <c r="C20" s="86">
        <v>212873.1</v>
      </c>
      <c r="D20" s="48">
        <f t="shared" si="0"/>
        <v>0.81708589352666439</v>
      </c>
      <c r="E20" s="86">
        <v>152787.79999999999</v>
      </c>
      <c r="F20" s="48">
        <f t="shared" si="1"/>
        <v>0.71774122705029419</v>
      </c>
      <c r="G20" s="86">
        <v>76847.8</v>
      </c>
      <c r="H20" s="86">
        <v>65036.95</v>
      </c>
      <c r="I20" s="48">
        <f t="shared" si="2"/>
        <v>0.84630854754462714</v>
      </c>
      <c r="J20" s="86">
        <v>45492.25</v>
      </c>
      <c r="K20" s="48">
        <f t="shared" si="3"/>
        <v>0.69948313996889466</v>
      </c>
      <c r="M20" s="46"/>
      <c r="N20" s="46"/>
    </row>
    <row r="21" spans="1:17" x14ac:dyDescent="0.2">
      <c r="A21" s="54"/>
      <c r="B21" s="38" t="s">
        <v>125</v>
      </c>
      <c r="G21" s="51"/>
      <c r="L21"/>
      <c r="M21"/>
      <c r="N21"/>
      <c r="O21"/>
      <c r="P21"/>
      <c r="Q21"/>
    </row>
    <row r="22" spans="1:17" x14ac:dyDescent="0.2">
      <c r="B22" s="80" t="s">
        <v>128</v>
      </c>
      <c r="L22"/>
      <c r="M22"/>
      <c r="N22"/>
      <c r="O22"/>
      <c r="P22"/>
      <c r="Q22"/>
    </row>
    <row r="23" spans="1:17" x14ac:dyDescent="0.2">
      <c r="B23" s="80" t="s">
        <v>126</v>
      </c>
      <c r="L23"/>
      <c r="M23"/>
      <c r="N23"/>
      <c r="O23"/>
      <c r="P23"/>
      <c r="Q23"/>
    </row>
    <row r="24" spans="1:17" x14ac:dyDescent="0.2">
      <c r="B24" s="80" t="s">
        <v>130</v>
      </c>
      <c r="L24"/>
      <c r="M24"/>
      <c r="N24"/>
      <c r="O24"/>
      <c r="P24"/>
      <c r="Q24"/>
    </row>
    <row r="25" spans="1:17" x14ac:dyDescent="0.2">
      <c r="B25" s="38" t="s">
        <v>168</v>
      </c>
      <c r="L25"/>
      <c r="M25"/>
      <c r="N25"/>
      <c r="O25"/>
      <c r="P25"/>
      <c r="Q25"/>
    </row>
    <row r="26" spans="1:17" x14ac:dyDescent="0.2">
      <c r="F26" s="4"/>
      <c r="L26"/>
      <c r="M26"/>
      <c r="N26"/>
      <c r="O26"/>
      <c r="P26"/>
      <c r="Q26"/>
    </row>
    <row r="28" spans="1:17" x14ac:dyDescent="0.2">
      <c r="D28" s="222"/>
    </row>
    <row r="29" spans="1:17" x14ac:dyDescent="0.2">
      <c r="D29" s="222"/>
    </row>
    <row r="30" spans="1:17" x14ac:dyDescent="0.2">
      <c r="D30" s="222"/>
    </row>
    <row r="31" spans="1:17" x14ac:dyDescent="0.2">
      <c r="D31" s="222"/>
    </row>
    <row r="32" spans="1:17" x14ac:dyDescent="0.2">
      <c r="D32" s="222"/>
    </row>
    <row r="33" spans="4:8" x14ac:dyDescent="0.2">
      <c r="D33" s="222"/>
    </row>
    <row r="34" spans="4:8" x14ac:dyDescent="0.2">
      <c r="D34" s="222"/>
    </row>
    <row r="35" spans="4:8" x14ac:dyDescent="0.2">
      <c r="D35" s="222"/>
    </row>
    <row r="36" spans="4:8" x14ac:dyDescent="0.2">
      <c r="D36" s="222"/>
    </row>
    <row r="37" spans="4:8" x14ac:dyDescent="0.2">
      <c r="D37" s="222"/>
      <c r="H37" s="222"/>
    </row>
    <row r="38" spans="4:8" x14ac:dyDescent="0.2">
      <c r="D38" s="222"/>
      <c r="H38" s="222"/>
    </row>
    <row r="39" spans="4:8" x14ac:dyDescent="0.2">
      <c r="D39" s="222"/>
      <c r="H39" s="222"/>
    </row>
    <row r="40" spans="4:8" x14ac:dyDescent="0.2">
      <c r="D40" s="222"/>
      <c r="H40" s="223"/>
    </row>
    <row r="41" spans="4:8" x14ac:dyDescent="0.2">
      <c r="H41" s="223"/>
    </row>
    <row r="42" spans="4:8" x14ac:dyDescent="0.2">
      <c r="H42" s="223"/>
    </row>
  </sheetData>
  <mergeCells count="2">
    <mergeCell ref="B3:F3"/>
    <mergeCell ref="G3:K3"/>
  </mergeCells>
  <phoneticPr fontId="5" type="noConversion"/>
  <hyperlinks>
    <hyperlink ref="A1" location="Contents!A1" display="&lt;Back to contents&gt;" xr:uid="{00000000-0004-0000-0600-000000000000}"/>
  </hyperlinks>
  <pageMargins left="0.39370078740157483" right="0.39370078740157483" top="0.39370078740157483" bottom="0.39370078740157483" header="0" footer="0"/>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pageSetUpPr fitToPage="1"/>
  </sheetPr>
  <dimension ref="A1:Q49"/>
  <sheetViews>
    <sheetView showGridLines="0" zoomScaleNormal="100" workbookViewId="0">
      <pane xSplit="1" ySplit="4" topLeftCell="B5" activePane="bottomRight" state="frozen"/>
      <selection activeCell="A24" sqref="A24"/>
      <selection pane="topRight" activeCell="A24" sqref="A24"/>
      <selection pane="bottomLeft" activeCell="A24" sqref="A24"/>
      <selection pane="bottomRight" sqref="A1:I1"/>
    </sheetView>
  </sheetViews>
  <sheetFormatPr defaultColWidth="122.28515625" defaultRowHeight="12.75" x14ac:dyDescent="0.2"/>
  <cols>
    <col min="1" max="1" width="38.85546875" style="1" customWidth="1"/>
    <col min="2" max="3" width="16.5703125" style="2" customWidth="1"/>
    <col min="4" max="4" width="16.5703125" style="4" customWidth="1"/>
    <col min="5" max="7" width="16.5703125" style="2" customWidth="1"/>
    <col min="8" max="9" width="16.5703125" style="4" customWidth="1"/>
    <col min="10" max="11" width="16.5703125" style="2" customWidth="1"/>
    <col min="12" max="12" width="28" style="2" customWidth="1"/>
    <col min="13" max="17" width="122.28515625" style="2" customWidth="1"/>
  </cols>
  <sheetData>
    <row r="1" spans="1:17" s="76" customFormat="1" x14ac:dyDescent="0.2">
      <c r="A1" s="74" t="s">
        <v>57</v>
      </c>
      <c r="B1" s="72"/>
      <c r="C1" s="72"/>
      <c r="D1" s="75"/>
      <c r="E1" s="72"/>
      <c r="F1" s="75"/>
      <c r="G1" s="75"/>
      <c r="H1" s="75"/>
      <c r="I1" s="75"/>
      <c r="J1" s="72"/>
      <c r="K1" s="72"/>
      <c r="L1" s="72"/>
      <c r="M1" s="72"/>
      <c r="N1" s="72"/>
      <c r="O1" s="72"/>
      <c r="P1" s="72"/>
      <c r="Q1" s="72"/>
    </row>
    <row r="2" spans="1:17" ht="18.75" x14ac:dyDescent="0.3">
      <c r="A2" s="13" t="s">
        <v>208</v>
      </c>
      <c r="B2"/>
      <c r="C2"/>
      <c r="D2"/>
      <c r="E2"/>
      <c r="F2"/>
    </row>
    <row r="3" spans="1:17" ht="15.75" x14ac:dyDescent="0.25">
      <c r="A3" s="22"/>
      <c r="B3" s="318" t="s">
        <v>114</v>
      </c>
      <c r="C3" s="318"/>
      <c r="D3" s="318"/>
      <c r="E3" s="318"/>
      <c r="F3" s="318"/>
      <c r="G3" s="318" t="s">
        <v>115</v>
      </c>
      <c r="H3" s="318"/>
      <c r="I3" s="318"/>
      <c r="J3" s="318"/>
      <c r="K3" s="318"/>
    </row>
    <row r="4" spans="1:17" ht="15" x14ac:dyDescent="0.25">
      <c r="A4" s="20" t="s">
        <v>87</v>
      </c>
      <c r="B4" s="34" t="s">
        <v>99</v>
      </c>
      <c r="C4" s="34" t="s">
        <v>100</v>
      </c>
      <c r="D4" s="34" t="s">
        <v>60</v>
      </c>
      <c r="E4" s="34" t="s">
        <v>127</v>
      </c>
      <c r="F4" s="34" t="s">
        <v>61</v>
      </c>
      <c r="G4" s="34" t="s">
        <v>99</v>
      </c>
      <c r="H4" s="34" t="s">
        <v>100</v>
      </c>
      <c r="I4" s="34" t="s">
        <v>60</v>
      </c>
      <c r="J4" s="34" t="s">
        <v>127</v>
      </c>
      <c r="K4" s="34" t="s">
        <v>61</v>
      </c>
    </row>
    <row r="5" spans="1:17" x14ac:dyDescent="0.2">
      <c r="A5" s="23" t="s">
        <v>0</v>
      </c>
      <c r="B5" s="110">
        <v>494</v>
      </c>
      <c r="C5" s="110">
        <v>463</v>
      </c>
      <c r="D5" s="29">
        <f>C5/B5</f>
        <v>0.93724696356275305</v>
      </c>
      <c r="E5" s="110">
        <v>343</v>
      </c>
      <c r="F5" s="29">
        <f>E5/C5</f>
        <v>0.74082073434125273</v>
      </c>
      <c r="G5" s="110">
        <v>30457</v>
      </c>
      <c r="H5" s="110">
        <v>28952</v>
      </c>
      <c r="I5" s="29">
        <f t="shared" ref="I5:I20" si="0">H5/G5</f>
        <v>0.95058607216731783</v>
      </c>
      <c r="J5" s="110">
        <v>20505</v>
      </c>
      <c r="K5" s="29">
        <f>J5/H5</f>
        <v>0.70824122685824809</v>
      </c>
      <c r="Q5"/>
    </row>
    <row r="6" spans="1:17" x14ac:dyDescent="0.2">
      <c r="A6" s="23" t="s">
        <v>1</v>
      </c>
      <c r="B6" s="110">
        <v>154</v>
      </c>
      <c r="C6" s="110">
        <v>136</v>
      </c>
      <c r="D6" s="29">
        <f t="shared" ref="D6:D20" si="1">C6/B6</f>
        <v>0.88311688311688308</v>
      </c>
      <c r="E6" s="110">
        <v>105</v>
      </c>
      <c r="F6" s="29">
        <f t="shared" ref="F6:F20" si="2">E6/C6</f>
        <v>0.7720588235294118</v>
      </c>
      <c r="G6" s="110">
        <v>10863</v>
      </c>
      <c r="H6" s="110">
        <v>9314</v>
      </c>
      <c r="I6" s="29">
        <f t="shared" si="0"/>
        <v>0.85740587314738104</v>
      </c>
      <c r="J6" s="110">
        <v>7202</v>
      </c>
      <c r="K6" s="29">
        <f t="shared" ref="K6:K20" si="3">J6/H6</f>
        <v>0.7732445780545415</v>
      </c>
      <c r="Q6"/>
    </row>
    <row r="7" spans="1:17" x14ac:dyDescent="0.2">
      <c r="A7" s="23" t="s">
        <v>2</v>
      </c>
      <c r="B7" s="110">
        <v>219</v>
      </c>
      <c r="C7" s="110">
        <v>166</v>
      </c>
      <c r="D7" s="29">
        <f t="shared" si="1"/>
        <v>0.75799086757990863</v>
      </c>
      <c r="E7" s="110">
        <v>126</v>
      </c>
      <c r="F7" s="29">
        <f t="shared" si="2"/>
        <v>0.75903614457831325</v>
      </c>
      <c r="G7" s="110">
        <v>18033</v>
      </c>
      <c r="H7" s="110">
        <v>16161</v>
      </c>
      <c r="I7" s="29">
        <f t="shared" si="0"/>
        <v>0.89619031775079017</v>
      </c>
      <c r="J7" s="110">
        <v>12355</v>
      </c>
      <c r="K7" s="29">
        <f t="shared" si="3"/>
        <v>0.76449477136315824</v>
      </c>
      <c r="Q7"/>
    </row>
    <row r="8" spans="1:17" x14ac:dyDescent="0.2">
      <c r="A8" s="23" t="s">
        <v>3</v>
      </c>
      <c r="B8" s="110">
        <v>93</v>
      </c>
      <c r="C8" s="110">
        <v>71</v>
      </c>
      <c r="D8" s="29">
        <f t="shared" si="1"/>
        <v>0.76344086021505375</v>
      </c>
      <c r="E8" s="110">
        <v>57</v>
      </c>
      <c r="F8" s="29">
        <f t="shared" si="2"/>
        <v>0.80281690140845074</v>
      </c>
      <c r="G8" s="110">
        <v>9212</v>
      </c>
      <c r="H8" s="110">
        <v>7367</v>
      </c>
      <c r="I8" s="29">
        <f t="shared" si="0"/>
        <v>0.7997177594442032</v>
      </c>
      <c r="J8" s="110">
        <v>5582</v>
      </c>
      <c r="K8" s="29">
        <f t="shared" si="3"/>
        <v>0.757703271345188</v>
      </c>
      <c r="Q8"/>
    </row>
    <row r="9" spans="1:17" x14ac:dyDescent="0.2">
      <c r="A9" s="23" t="s">
        <v>4</v>
      </c>
      <c r="B9" s="110">
        <v>119</v>
      </c>
      <c r="C9" s="110">
        <v>103</v>
      </c>
      <c r="D9" s="29">
        <f t="shared" si="1"/>
        <v>0.86554621848739499</v>
      </c>
      <c r="E9" s="110">
        <v>69</v>
      </c>
      <c r="F9" s="29">
        <f t="shared" si="2"/>
        <v>0.66990291262135926</v>
      </c>
      <c r="G9" s="110">
        <v>4693</v>
      </c>
      <c r="H9" s="110">
        <v>4107</v>
      </c>
      <c r="I9" s="29">
        <f t="shared" si="0"/>
        <v>0.87513317707223526</v>
      </c>
      <c r="J9" s="110">
        <v>2807</v>
      </c>
      <c r="K9" s="29">
        <f t="shared" si="3"/>
        <v>0.68346725103481865</v>
      </c>
      <c r="Q9"/>
    </row>
    <row r="10" spans="1:17" x14ac:dyDescent="0.2">
      <c r="A10" s="23" t="s">
        <v>5</v>
      </c>
      <c r="B10" s="110">
        <v>2550</v>
      </c>
      <c r="C10" s="110">
        <v>1847</v>
      </c>
      <c r="D10" s="29">
        <f t="shared" si="1"/>
        <v>0.72431372549019613</v>
      </c>
      <c r="E10" s="110">
        <v>1427</v>
      </c>
      <c r="F10" s="29">
        <f t="shared" si="2"/>
        <v>0.77260422306442877</v>
      </c>
      <c r="G10" s="110">
        <v>92483</v>
      </c>
      <c r="H10" s="110">
        <v>63233</v>
      </c>
      <c r="I10" s="29">
        <f t="shared" si="0"/>
        <v>0.68372565768844007</v>
      </c>
      <c r="J10" s="110">
        <v>48258</v>
      </c>
      <c r="K10" s="29">
        <f t="shared" si="3"/>
        <v>0.76317745480998844</v>
      </c>
      <c r="Q10"/>
    </row>
    <row r="11" spans="1:17" x14ac:dyDescent="0.2">
      <c r="A11" s="28" t="s">
        <v>77</v>
      </c>
      <c r="B11" s="134">
        <v>127</v>
      </c>
      <c r="C11" s="134">
        <v>76</v>
      </c>
      <c r="D11" s="114">
        <f t="shared" si="1"/>
        <v>0.59842519685039375</v>
      </c>
      <c r="E11" s="134">
        <v>60</v>
      </c>
      <c r="F11" s="114">
        <f t="shared" si="2"/>
        <v>0.78947368421052633</v>
      </c>
      <c r="G11" s="134">
        <v>7606</v>
      </c>
      <c r="H11" s="134">
        <v>2185</v>
      </c>
      <c r="I11" s="114">
        <f t="shared" si="0"/>
        <v>0.28727320536418616</v>
      </c>
      <c r="J11" s="134">
        <v>1704</v>
      </c>
      <c r="K11" s="114">
        <f t="shared" si="3"/>
        <v>0.77986270022883297</v>
      </c>
      <c r="Q11"/>
    </row>
    <row r="12" spans="1:17" x14ac:dyDescent="0.2">
      <c r="A12" s="28" t="s">
        <v>79</v>
      </c>
      <c r="B12" s="134">
        <v>20</v>
      </c>
      <c r="C12" s="134">
        <v>9</v>
      </c>
      <c r="D12" s="114">
        <f t="shared" si="1"/>
        <v>0.45</v>
      </c>
      <c r="E12" s="134">
        <v>7</v>
      </c>
      <c r="F12" s="114">
        <f t="shared" si="2"/>
        <v>0.77777777777777779</v>
      </c>
      <c r="G12" s="134">
        <v>2485</v>
      </c>
      <c r="H12" s="134">
        <v>839</v>
      </c>
      <c r="I12" s="114">
        <f t="shared" si="0"/>
        <v>0.33762575452716298</v>
      </c>
      <c r="J12" s="134">
        <v>619</v>
      </c>
      <c r="K12" s="114">
        <f t="shared" si="3"/>
        <v>0.73778307508939212</v>
      </c>
      <c r="Q12"/>
    </row>
    <row r="13" spans="1:17" x14ac:dyDescent="0.2">
      <c r="A13" s="28" t="s">
        <v>80</v>
      </c>
      <c r="B13" s="134">
        <v>59</v>
      </c>
      <c r="C13" s="134">
        <v>35</v>
      </c>
      <c r="D13" s="114">
        <f t="shared" si="1"/>
        <v>0.59322033898305082</v>
      </c>
      <c r="E13" s="134">
        <v>24</v>
      </c>
      <c r="F13" s="114">
        <f t="shared" si="2"/>
        <v>0.68571428571428572</v>
      </c>
      <c r="G13" s="134">
        <v>2283</v>
      </c>
      <c r="H13" s="134">
        <v>1287</v>
      </c>
      <c r="I13" s="114">
        <f t="shared" si="0"/>
        <v>0.56373193166885682</v>
      </c>
      <c r="J13" s="134">
        <v>926</v>
      </c>
      <c r="K13" s="114">
        <f t="shared" si="3"/>
        <v>0.71950271950271949</v>
      </c>
      <c r="Q13"/>
    </row>
    <row r="14" spans="1:17" x14ac:dyDescent="0.2">
      <c r="A14" s="28" t="s">
        <v>78</v>
      </c>
      <c r="B14" s="134">
        <v>1428</v>
      </c>
      <c r="C14" s="134">
        <v>995</v>
      </c>
      <c r="D14" s="114">
        <f t="shared" si="1"/>
        <v>0.6967787114845938</v>
      </c>
      <c r="E14" s="134">
        <v>799</v>
      </c>
      <c r="F14" s="114">
        <f t="shared" si="2"/>
        <v>0.80301507537688444</v>
      </c>
      <c r="G14" s="134">
        <v>39910</v>
      </c>
      <c r="H14" s="134">
        <v>26263</v>
      </c>
      <c r="I14" s="114">
        <f t="shared" si="0"/>
        <v>0.65805562515660232</v>
      </c>
      <c r="J14" s="134">
        <v>20911</v>
      </c>
      <c r="K14" s="114">
        <f t="shared" si="3"/>
        <v>0.79621520770665954</v>
      </c>
      <c r="Q14"/>
    </row>
    <row r="15" spans="1:17" x14ac:dyDescent="0.2">
      <c r="A15" s="28" t="s">
        <v>84</v>
      </c>
      <c r="B15" s="134">
        <v>916</v>
      </c>
      <c r="C15" s="134">
        <v>732</v>
      </c>
      <c r="D15" s="114">
        <f t="shared" si="1"/>
        <v>0.79912663755458513</v>
      </c>
      <c r="E15" s="134">
        <v>537</v>
      </c>
      <c r="F15" s="114">
        <f t="shared" si="2"/>
        <v>0.73360655737704916</v>
      </c>
      <c r="G15" s="134">
        <v>40199</v>
      </c>
      <c r="H15" s="134">
        <v>32659</v>
      </c>
      <c r="I15" s="114">
        <f t="shared" si="0"/>
        <v>0.81243314510311204</v>
      </c>
      <c r="J15" s="134">
        <v>24098</v>
      </c>
      <c r="K15" s="114">
        <f t="shared" si="3"/>
        <v>0.73786705043020295</v>
      </c>
      <c r="Q15"/>
    </row>
    <row r="16" spans="1:17" x14ac:dyDescent="0.2">
      <c r="A16" s="23" t="s">
        <v>6</v>
      </c>
      <c r="B16" s="110">
        <v>915</v>
      </c>
      <c r="C16" s="134">
        <v>753</v>
      </c>
      <c r="D16" s="29">
        <f t="shared" si="1"/>
        <v>0.82295081967213113</v>
      </c>
      <c r="E16" s="134">
        <v>551</v>
      </c>
      <c r="F16" s="29">
        <f t="shared" si="2"/>
        <v>0.73173970783532538</v>
      </c>
      <c r="G16" s="110">
        <v>24832</v>
      </c>
      <c r="H16" s="110">
        <v>20362</v>
      </c>
      <c r="I16" s="29">
        <f t="shared" si="0"/>
        <v>0.81999033505154639</v>
      </c>
      <c r="J16" s="134">
        <v>16041</v>
      </c>
      <c r="K16" s="29">
        <f t="shared" si="3"/>
        <v>0.78779098320400742</v>
      </c>
      <c r="Q16"/>
    </row>
    <row r="17" spans="1:17" x14ac:dyDescent="0.2">
      <c r="A17" s="23" t="s">
        <v>7</v>
      </c>
      <c r="B17" s="110">
        <v>436</v>
      </c>
      <c r="C17" s="134">
        <v>378</v>
      </c>
      <c r="D17" s="29">
        <f t="shared" si="1"/>
        <v>0.8669724770642202</v>
      </c>
      <c r="E17" s="134">
        <v>295</v>
      </c>
      <c r="F17" s="29">
        <f t="shared" si="2"/>
        <v>0.78042328042328046</v>
      </c>
      <c r="G17" s="110">
        <v>32091</v>
      </c>
      <c r="H17" s="110">
        <v>28404</v>
      </c>
      <c r="I17" s="29">
        <f t="shared" si="0"/>
        <v>0.88510797419837339</v>
      </c>
      <c r="J17" s="134">
        <v>21162</v>
      </c>
      <c r="K17" s="29">
        <f t="shared" si="3"/>
        <v>0.74503591043514994</v>
      </c>
      <c r="Q17"/>
    </row>
    <row r="18" spans="1:17" x14ac:dyDescent="0.2">
      <c r="A18" s="23" t="s">
        <v>8</v>
      </c>
      <c r="B18" s="110">
        <v>2258</v>
      </c>
      <c r="C18" s="134">
        <v>1880</v>
      </c>
      <c r="D18" s="29">
        <f t="shared" si="1"/>
        <v>0.83259521700620021</v>
      </c>
      <c r="E18" s="134">
        <v>1396</v>
      </c>
      <c r="F18" s="29">
        <f t="shared" si="2"/>
        <v>0.74255319148936172</v>
      </c>
      <c r="G18" s="110">
        <v>71174</v>
      </c>
      <c r="H18" s="110">
        <v>61618</v>
      </c>
      <c r="I18" s="29">
        <f t="shared" si="0"/>
        <v>0.86573748840868858</v>
      </c>
      <c r="J18" s="134">
        <v>44098</v>
      </c>
      <c r="K18" s="29">
        <f t="shared" si="3"/>
        <v>0.71566749975656463</v>
      </c>
      <c r="Q18"/>
    </row>
    <row r="19" spans="1:17" x14ac:dyDescent="0.2">
      <c r="A19" s="23" t="s">
        <v>9</v>
      </c>
      <c r="B19" s="110">
        <v>399</v>
      </c>
      <c r="C19" s="134">
        <v>291</v>
      </c>
      <c r="D19" s="29">
        <f t="shared" si="1"/>
        <v>0.72932330827067671</v>
      </c>
      <c r="E19" s="134">
        <v>225</v>
      </c>
      <c r="F19" s="29">
        <f t="shared" si="2"/>
        <v>0.77319587628865982</v>
      </c>
      <c r="G19" s="110">
        <v>21418</v>
      </c>
      <c r="H19" s="110">
        <v>16793</v>
      </c>
      <c r="I19" s="29">
        <f t="shared" si="0"/>
        <v>0.78406013633392468</v>
      </c>
      <c r="J19" s="134">
        <v>12758</v>
      </c>
      <c r="K19" s="29">
        <f t="shared" si="3"/>
        <v>0.75972131245161678</v>
      </c>
      <c r="Q19"/>
    </row>
    <row r="20" spans="1:17" x14ac:dyDescent="0.2">
      <c r="A20" s="35" t="s">
        <v>81</v>
      </c>
      <c r="B20" s="87">
        <v>7637</v>
      </c>
      <c r="C20" s="87">
        <v>6088</v>
      </c>
      <c r="D20" s="48">
        <f t="shared" si="1"/>
        <v>0.79717166426607311</v>
      </c>
      <c r="E20" s="87">
        <v>4594</v>
      </c>
      <c r="F20" s="48">
        <f t="shared" si="2"/>
        <v>0.75459921156373189</v>
      </c>
      <c r="G20" s="87">
        <v>315377</v>
      </c>
      <c r="H20" s="87">
        <v>256385</v>
      </c>
      <c r="I20" s="48">
        <f t="shared" si="0"/>
        <v>0.81294767849272453</v>
      </c>
      <c r="J20" s="87">
        <v>190822</v>
      </c>
      <c r="K20" s="48">
        <f t="shared" si="3"/>
        <v>0.74427911149248205</v>
      </c>
      <c r="N20" s="51"/>
    </row>
    <row r="21" spans="1:17" s="76" customFormat="1" x14ac:dyDescent="0.2">
      <c r="A21" s="83"/>
      <c r="B21" s="150"/>
      <c r="C21" s="150"/>
      <c r="D21" s="75"/>
      <c r="E21" s="72"/>
      <c r="F21" s="72"/>
      <c r="G21" s="84"/>
      <c r="H21" s="78"/>
      <c r="I21" s="118"/>
      <c r="J21" s="72"/>
      <c r="K21" s="72"/>
      <c r="L21" s="72"/>
      <c r="M21" s="72"/>
      <c r="N21" s="84"/>
      <c r="O21" s="72"/>
      <c r="P21" s="72"/>
      <c r="Q21" s="72"/>
    </row>
    <row r="22" spans="1:17" s="76" customFormat="1" x14ac:dyDescent="0.2">
      <c r="A22" s="83"/>
      <c r="B22" s="80" t="s">
        <v>128</v>
      </c>
      <c r="C22" s="72"/>
      <c r="D22" s="75"/>
      <c r="E22" s="72"/>
      <c r="F22" s="72"/>
      <c r="G22" s="72"/>
      <c r="H22" s="118"/>
      <c r="I22" s="118"/>
      <c r="J22" s="72"/>
      <c r="K22" s="72"/>
      <c r="L22" s="72"/>
      <c r="M22" s="72"/>
      <c r="N22" s="72"/>
      <c r="O22" s="72"/>
      <c r="P22" s="72"/>
      <c r="Q22" s="72"/>
    </row>
    <row r="23" spans="1:17" s="76" customFormat="1" x14ac:dyDescent="0.2">
      <c r="A23" s="83"/>
      <c r="B23" s="80" t="s">
        <v>126</v>
      </c>
      <c r="C23" s="72"/>
      <c r="D23" s="75"/>
      <c r="E23" s="72"/>
      <c r="F23" s="72"/>
      <c r="G23" s="72"/>
      <c r="H23" s="75"/>
      <c r="I23" s="75"/>
      <c r="J23" s="72"/>
      <c r="K23" s="72"/>
      <c r="L23" s="72"/>
      <c r="M23" s="72"/>
      <c r="N23" s="72"/>
      <c r="O23" s="72"/>
      <c r="P23" s="72"/>
      <c r="Q23" s="72"/>
    </row>
    <row r="24" spans="1:17" s="76" customFormat="1" x14ac:dyDescent="0.2">
      <c r="A24" s="83"/>
      <c r="B24" s="80" t="s">
        <v>130</v>
      </c>
      <c r="C24" s="72"/>
      <c r="D24" s="75"/>
      <c r="E24" s="72"/>
      <c r="F24" s="72"/>
      <c r="G24" s="72"/>
      <c r="H24" s="75"/>
      <c r="I24" s="75"/>
      <c r="J24" s="72"/>
      <c r="K24" s="72"/>
      <c r="L24" s="72"/>
      <c r="M24" s="72"/>
      <c r="N24" s="72"/>
      <c r="O24" s="72"/>
      <c r="P24" s="72"/>
      <c r="Q24" s="72"/>
    </row>
    <row r="25" spans="1:17" x14ac:dyDescent="0.2">
      <c r="B25" s="80" t="s">
        <v>168</v>
      </c>
    </row>
    <row r="26" spans="1:17" x14ac:dyDescent="0.2">
      <c r="D26" s="223"/>
    </row>
    <row r="31" spans="1:17" x14ac:dyDescent="0.2">
      <c r="A31" s="2"/>
      <c r="G31"/>
      <c r="H31"/>
      <c r="I31"/>
      <c r="J31"/>
      <c r="K31"/>
      <c r="L31"/>
      <c r="M31"/>
      <c r="N31"/>
      <c r="O31"/>
      <c r="P31"/>
      <c r="Q31"/>
    </row>
    <row r="32" spans="1:17" x14ac:dyDescent="0.2">
      <c r="A32" s="2"/>
      <c r="G32"/>
      <c r="H32"/>
      <c r="I32"/>
      <c r="J32"/>
      <c r="K32"/>
      <c r="L32"/>
      <c r="M32"/>
      <c r="N32"/>
      <c r="O32"/>
      <c r="P32"/>
      <c r="Q32"/>
    </row>
    <row r="33" spans="1:17" x14ac:dyDescent="0.2">
      <c r="A33" s="2"/>
      <c r="G33"/>
      <c r="H33"/>
      <c r="I33"/>
      <c r="J33"/>
      <c r="K33"/>
      <c r="L33"/>
      <c r="M33"/>
      <c r="N33"/>
      <c r="O33"/>
      <c r="P33"/>
      <c r="Q33"/>
    </row>
    <row r="34" spans="1:17" x14ac:dyDescent="0.2">
      <c r="A34" s="2"/>
      <c r="G34"/>
      <c r="H34"/>
      <c r="I34"/>
      <c r="J34"/>
      <c r="K34"/>
      <c r="L34"/>
      <c r="M34"/>
      <c r="N34"/>
      <c r="O34"/>
      <c r="P34"/>
      <c r="Q34"/>
    </row>
    <row r="35" spans="1:17" x14ac:dyDescent="0.2">
      <c r="A35" s="2"/>
      <c r="G35"/>
      <c r="H35"/>
      <c r="I35"/>
      <c r="J35"/>
      <c r="K35"/>
      <c r="L35"/>
      <c r="M35"/>
      <c r="N35"/>
      <c r="O35"/>
      <c r="P35"/>
      <c r="Q35"/>
    </row>
    <row r="36" spans="1:17" x14ac:dyDescent="0.2">
      <c r="A36" s="2"/>
      <c r="G36"/>
      <c r="H36"/>
      <c r="I36"/>
      <c r="J36"/>
      <c r="K36"/>
      <c r="L36"/>
      <c r="M36"/>
      <c r="N36"/>
      <c r="O36"/>
      <c r="P36"/>
      <c r="Q36"/>
    </row>
    <row r="37" spans="1:17" x14ac:dyDescent="0.2">
      <c r="A37" s="2"/>
      <c r="D37" s="2"/>
      <c r="G37"/>
      <c r="H37"/>
      <c r="I37"/>
      <c r="J37"/>
      <c r="K37"/>
      <c r="L37"/>
      <c r="M37"/>
      <c r="N37"/>
      <c r="O37"/>
      <c r="P37"/>
      <c r="Q37"/>
    </row>
    <row r="38" spans="1:17" x14ac:dyDescent="0.2">
      <c r="A38" s="2"/>
      <c r="D38" s="2"/>
      <c r="G38"/>
      <c r="H38"/>
      <c r="I38"/>
      <c r="J38"/>
      <c r="K38"/>
      <c r="L38"/>
      <c r="M38"/>
      <c r="N38"/>
      <c r="O38"/>
      <c r="P38"/>
      <c r="Q38"/>
    </row>
    <row r="39" spans="1:17" x14ac:dyDescent="0.2">
      <c r="A39" s="2"/>
      <c r="G39"/>
      <c r="H39"/>
      <c r="I39"/>
      <c r="J39"/>
      <c r="K39"/>
      <c r="L39"/>
      <c r="M39"/>
      <c r="N39"/>
      <c r="O39"/>
      <c r="P39"/>
      <c r="Q39"/>
    </row>
    <row r="40" spans="1:17" x14ac:dyDescent="0.2">
      <c r="A40" s="2"/>
      <c r="D40" s="2"/>
      <c r="G40"/>
      <c r="H40"/>
      <c r="I40"/>
      <c r="J40"/>
      <c r="K40"/>
      <c r="L40"/>
      <c r="M40"/>
      <c r="N40"/>
      <c r="O40"/>
      <c r="P40"/>
      <c r="Q40"/>
    </row>
    <row r="41" spans="1:17" x14ac:dyDescent="0.2">
      <c r="A41" s="2"/>
      <c r="D41" s="2"/>
      <c r="G41"/>
      <c r="H41"/>
      <c r="I41"/>
      <c r="J41"/>
      <c r="K41"/>
      <c r="L41"/>
      <c r="M41"/>
      <c r="N41"/>
      <c r="O41"/>
      <c r="P41"/>
      <c r="Q41"/>
    </row>
    <row r="42" spans="1:17" x14ac:dyDescent="0.2">
      <c r="A42" s="2"/>
      <c r="D42" s="2"/>
      <c r="G42"/>
      <c r="H42"/>
      <c r="I42"/>
      <c r="J42"/>
      <c r="K42"/>
      <c r="L42"/>
      <c r="M42"/>
      <c r="N42"/>
      <c r="O42"/>
      <c r="P42"/>
      <c r="Q42"/>
    </row>
    <row r="43" spans="1:17" x14ac:dyDescent="0.2">
      <c r="A43" s="2"/>
      <c r="D43" s="2"/>
      <c r="G43"/>
      <c r="H43"/>
      <c r="I43"/>
      <c r="J43"/>
      <c r="K43"/>
      <c r="L43"/>
      <c r="M43"/>
      <c r="N43"/>
      <c r="O43"/>
      <c r="P43"/>
      <c r="Q43"/>
    </row>
    <row r="44" spans="1:17" x14ac:dyDescent="0.2">
      <c r="A44" s="2"/>
      <c r="D44" s="2"/>
      <c r="G44"/>
      <c r="H44"/>
      <c r="I44"/>
      <c r="J44"/>
      <c r="K44"/>
      <c r="L44"/>
      <c r="M44"/>
      <c r="N44"/>
      <c r="O44"/>
      <c r="P44"/>
      <c r="Q44"/>
    </row>
    <row r="45" spans="1:17" x14ac:dyDescent="0.2">
      <c r="A45" s="2"/>
      <c r="D45" s="2"/>
      <c r="G45"/>
      <c r="H45"/>
      <c r="I45"/>
      <c r="J45"/>
      <c r="K45"/>
      <c r="L45"/>
      <c r="M45"/>
      <c r="N45"/>
      <c r="O45"/>
      <c r="P45"/>
      <c r="Q45"/>
    </row>
    <row r="46" spans="1:17" x14ac:dyDescent="0.2">
      <c r="A46" s="2"/>
      <c r="D46" s="2"/>
      <c r="G46"/>
      <c r="H46"/>
      <c r="I46"/>
      <c r="J46"/>
      <c r="K46"/>
      <c r="L46"/>
      <c r="M46"/>
      <c r="N46"/>
      <c r="O46"/>
      <c r="P46"/>
      <c r="Q46"/>
    </row>
    <row r="47" spans="1:17" x14ac:dyDescent="0.2">
      <c r="A47" s="2"/>
      <c r="D47" s="2"/>
      <c r="G47"/>
      <c r="H47"/>
      <c r="I47"/>
      <c r="J47"/>
      <c r="K47"/>
      <c r="L47"/>
      <c r="M47"/>
      <c r="N47"/>
      <c r="O47"/>
      <c r="P47"/>
      <c r="Q47"/>
    </row>
    <row r="48" spans="1:17" x14ac:dyDescent="0.2">
      <c r="A48" s="2"/>
      <c r="D48" s="2"/>
      <c r="G48"/>
      <c r="H48"/>
      <c r="I48"/>
      <c r="J48"/>
      <c r="K48"/>
      <c r="L48"/>
      <c r="M48"/>
      <c r="N48"/>
      <c r="O48"/>
      <c r="P48"/>
      <c r="Q48"/>
    </row>
    <row r="49" spans="1:17" x14ac:dyDescent="0.2">
      <c r="A49" s="2"/>
      <c r="D49" s="2"/>
      <c r="G49"/>
      <c r="H49"/>
      <c r="I49"/>
      <c r="J49"/>
      <c r="K49"/>
      <c r="L49"/>
      <c r="M49"/>
      <c r="N49"/>
      <c r="O49"/>
      <c r="P49"/>
      <c r="Q49"/>
    </row>
  </sheetData>
  <mergeCells count="2">
    <mergeCell ref="B3:F3"/>
    <mergeCell ref="G3:K3"/>
  </mergeCells>
  <phoneticPr fontId="5" type="noConversion"/>
  <hyperlinks>
    <hyperlink ref="A1" location="Contents!A1" display=" &lt;Back to contents&gt;" xr:uid="{00000000-0004-0000-0700-000000000000}"/>
  </hyperlinks>
  <pageMargins left="0.39370078740157483" right="0.39370078740157483" top="0.39370078740157483" bottom="0.39370078740157483" header="0" footer="0"/>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92D050"/>
    <pageSetUpPr fitToPage="1"/>
  </sheetPr>
  <dimension ref="A1:AE38"/>
  <sheetViews>
    <sheetView showGridLines="0" zoomScaleNormal="100" workbookViewId="0">
      <pane xSplit="1" topLeftCell="B1" activePane="topRight" state="frozen"/>
      <selection activeCell="A24" sqref="A24"/>
      <selection pane="topRight" sqref="A1:K1"/>
    </sheetView>
  </sheetViews>
  <sheetFormatPr defaultRowHeight="12.75" x14ac:dyDescent="0.2"/>
  <cols>
    <col min="1" max="1" width="12.5703125" style="1" customWidth="1"/>
    <col min="2" max="3" width="10.5703125" style="2" customWidth="1"/>
    <col min="4" max="5" width="10.5703125" style="4" customWidth="1"/>
    <col min="6" max="10" width="10.5703125" style="2" customWidth="1"/>
    <col min="11" max="11" width="10.5703125" style="4" customWidth="1"/>
    <col min="12" max="14" width="10.5703125" style="2" customWidth="1"/>
    <col min="15" max="26" width="10.5703125" customWidth="1"/>
    <col min="27" max="27" width="12.5703125" customWidth="1"/>
  </cols>
  <sheetData>
    <row r="1" spans="1:31" s="76" customFormat="1" x14ac:dyDescent="0.2">
      <c r="A1" s="74" t="s">
        <v>56</v>
      </c>
      <c r="B1" s="72"/>
      <c r="C1" s="72"/>
      <c r="D1" s="75"/>
      <c r="E1" s="75"/>
      <c r="F1" s="72"/>
      <c r="G1" s="72"/>
      <c r="H1" s="72"/>
      <c r="I1" s="72"/>
      <c r="J1" s="72"/>
      <c r="K1" s="75"/>
      <c r="L1" s="72"/>
      <c r="M1" s="72"/>
      <c r="N1" s="72"/>
      <c r="V1" s="95"/>
      <c r="W1" s="94"/>
      <c r="X1" s="94"/>
      <c r="Y1" s="94"/>
      <c r="Z1" s="94"/>
    </row>
    <row r="2" spans="1:31" ht="18.75" x14ac:dyDescent="0.3">
      <c r="A2" s="13" t="s">
        <v>209</v>
      </c>
      <c r="B2"/>
      <c r="C2"/>
      <c r="D2"/>
      <c r="E2"/>
      <c r="F2"/>
      <c r="G2"/>
      <c r="H2"/>
      <c r="I2"/>
      <c r="J2"/>
      <c r="K2"/>
      <c r="L2"/>
      <c r="M2"/>
      <c r="N2"/>
      <c r="V2" s="41"/>
      <c r="W2" s="40"/>
      <c r="X2" s="40"/>
      <c r="Y2" s="40"/>
      <c r="Z2" s="40"/>
    </row>
    <row r="3" spans="1:31" ht="15.75" x14ac:dyDescent="0.25">
      <c r="A3" s="45"/>
      <c r="B3" s="319" t="s">
        <v>99</v>
      </c>
      <c r="C3" s="320"/>
      <c r="D3" s="320"/>
      <c r="E3" s="320"/>
      <c r="F3" s="320"/>
      <c r="G3" s="320"/>
      <c r="H3" s="320"/>
      <c r="I3" s="320"/>
      <c r="J3" s="323"/>
      <c r="K3" s="319" t="s">
        <v>100</v>
      </c>
      <c r="L3" s="320"/>
      <c r="M3" s="320"/>
      <c r="N3" s="320"/>
      <c r="O3" s="320"/>
      <c r="P3" s="320"/>
      <c r="Q3" s="320"/>
      <c r="R3" s="320"/>
      <c r="S3" s="323"/>
      <c r="T3" s="319" t="s">
        <v>127</v>
      </c>
      <c r="U3" s="320"/>
      <c r="V3" s="320"/>
      <c r="W3" s="320"/>
      <c r="X3" s="320"/>
      <c r="Y3" s="320"/>
      <c r="Z3" s="320"/>
      <c r="AA3" s="320"/>
      <c r="AB3" s="320"/>
    </row>
    <row r="4" spans="1:31" ht="15" x14ac:dyDescent="0.2">
      <c r="A4" s="26" t="s">
        <v>117</v>
      </c>
      <c r="B4" s="139" t="s">
        <v>169</v>
      </c>
      <c r="C4" s="109" t="s">
        <v>88</v>
      </c>
      <c r="D4" s="109" t="s">
        <v>89</v>
      </c>
      <c r="E4" s="109" t="s">
        <v>90</v>
      </c>
      <c r="F4" s="139" t="s">
        <v>170</v>
      </c>
      <c r="G4" s="109" t="s">
        <v>91</v>
      </c>
      <c r="H4" s="139" t="s">
        <v>171</v>
      </c>
      <c r="I4" s="139" t="s">
        <v>172</v>
      </c>
      <c r="J4" s="141" t="s">
        <v>173</v>
      </c>
      <c r="K4" s="139" t="s">
        <v>169</v>
      </c>
      <c r="L4" s="109" t="s">
        <v>88</v>
      </c>
      <c r="M4" s="109" t="s">
        <v>89</v>
      </c>
      <c r="N4" s="109" t="s">
        <v>90</v>
      </c>
      <c r="O4" s="139" t="s">
        <v>170</v>
      </c>
      <c r="P4" s="109" t="s">
        <v>91</v>
      </c>
      <c r="Q4" s="139" t="s">
        <v>171</v>
      </c>
      <c r="R4" s="139" t="s">
        <v>172</v>
      </c>
      <c r="S4" s="141" t="s">
        <v>173</v>
      </c>
      <c r="T4" s="139" t="s">
        <v>169</v>
      </c>
      <c r="U4" s="109" t="s">
        <v>88</v>
      </c>
      <c r="V4" s="109" t="s">
        <v>89</v>
      </c>
      <c r="W4" s="109" t="s">
        <v>90</v>
      </c>
      <c r="X4" s="139" t="s">
        <v>170</v>
      </c>
      <c r="Y4" s="109" t="s">
        <v>91</v>
      </c>
      <c r="Z4" s="139" t="s">
        <v>171</v>
      </c>
      <c r="AA4" s="139" t="s">
        <v>172</v>
      </c>
      <c r="AB4" s="141" t="s">
        <v>173</v>
      </c>
    </row>
    <row r="5" spans="1:31" x14ac:dyDescent="0.2">
      <c r="A5" s="23" t="s">
        <v>112</v>
      </c>
      <c r="B5" s="24">
        <v>4654</v>
      </c>
      <c r="C5" s="24">
        <v>6211</v>
      </c>
      <c r="D5" s="24">
        <v>939</v>
      </c>
      <c r="E5" s="24">
        <v>285</v>
      </c>
      <c r="F5" s="24">
        <v>772</v>
      </c>
      <c r="G5" s="24">
        <v>113</v>
      </c>
      <c r="H5" s="24">
        <v>15</v>
      </c>
      <c r="I5" s="24">
        <v>78</v>
      </c>
      <c r="J5" s="24">
        <v>13074</v>
      </c>
      <c r="K5" s="24">
        <v>3176</v>
      </c>
      <c r="L5" s="24">
        <v>3040</v>
      </c>
      <c r="M5" s="24">
        <v>480</v>
      </c>
      <c r="N5" s="24">
        <v>36</v>
      </c>
      <c r="O5" s="24">
        <v>280</v>
      </c>
      <c r="P5" s="24">
        <v>111</v>
      </c>
      <c r="Q5" s="24">
        <v>13</v>
      </c>
      <c r="R5" s="24">
        <v>19</v>
      </c>
      <c r="S5" s="24">
        <v>7159</v>
      </c>
      <c r="T5" s="24">
        <v>1555</v>
      </c>
      <c r="U5" s="24">
        <v>2130</v>
      </c>
      <c r="V5" s="24">
        <v>378</v>
      </c>
      <c r="W5" s="24">
        <v>20</v>
      </c>
      <c r="X5" s="24">
        <v>236</v>
      </c>
      <c r="Y5" s="24">
        <v>82</v>
      </c>
      <c r="Z5" s="24">
        <v>8</v>
      </c>
      <c r="AA5" s="24">
        <v>12</v>
      </c>
      <c r="AB5" s="24">
        <v>4423</v>
      </c>
    </row>
    <row r="6" spans="1:31" x14ac:dyDescent="0.2">
      <c r="A6" s="23" t="s">
        <v>97</v>
      </c>
      <c r="B6" s="24">
        <v>4253</v>
      </c>
      <c r="C6" s="24">
        <v>5111</v>
      </c>
      <c r="D6" s="24">
        <v>1352</v>
      </c>
      <c r="E6" s="24">
        <v>398</v>
      </c>
      <c r="F6" s="24">
        <v>1015</v>
      </c>
      <c r="G6" s="24">
        <v>123</v>
      </c>
      <c r="H6" s="24">
        <v>194</v>
      </c>
      <c r="I6" s="24">
        <v>79</v>
      </c>
      <c r="J6" s="24">
        <v>12536</v>
      </c>
      <c r="K6" s="24">
        <v>3518</v>
      </c>
      <c r="L6" s="24">
        <v>4286</v>
      </c>
      <c r="M6" s="24">
        <v>961</v>
      </c>
      <c r="N6" s="24">
        <v>200</v>
      </c>
      <c r="O6" s="24">
        <v>873</v>
      </c>
      <c r="P6" s="24">
        <v>122</v>
      </c>
      <c r="Q6" s="24">
        <v>135</v>
      </c>
      <c r="R6" s="24">
        <v>60</v>
      </c>
      <c r="S6" s="24">
        <v>10163</v>
      </c>
      <c r="T6" s="24">
        <v>1918</v>
      </c>
      <c r="U6" s="24">
        <v>3051</v>
      </c>
      <c r="V6" s="24">
        <v>744</v>
      </c>
      <c r="W6" s="24">
        <v>126</v>
      </c>
      <c r="X6" s="24">
        <v>674</v>
      </c>
      <c r="Y6" s="24">
        <v>77</v>
      </c>
      <c r="Z6" s="24">
        <v>80</v>
      </c>
      <c r="AA6" s="24">
        <v>38</v>
      </c>
      <c r="AB6" s="24">
        <v>6714</v>
      </c>
    </row>
    <row r="7" spans="1:31" x14ac:dyDescent="0.2">
      <c r="A7" s="23" t="s">
        <v>96</v>
      </c>
      <c r="B7" s="24">
        <v>5378</v>
      </c>
      <c r="C7" s="24">
        <v>6148</v>
      </c>
      <c r="D7" s="24">
        <v>2620</v>
      </c>
      <c r="E7" s="24">
        <v>951</v>
      </c>
      <c r="F7" s="24">
        <v>1450</v>
      </c>
      <c r="G7" s="24">
        <v>220</v>
      </c>
      <c r="H7" s="24">
        <v>366</v>
      </c>
      <c r="I7" s="24">
        <v>119</v>
      </c>
      <c r="J7" s="24">
        <v>17274</v>
      </c>
      <c r="K7" s="24">
        <v>4882</v>
      </c>
      <c r="L7" s="24">
        <v>5843</v>
      </c>
      <c r="M7" s="24">
        <v>2296</v>
      </c>
      <c r="N7" s="24">
        <v>776</v>
      </c>
      <c r="O7" s="24">
        <v>1375</v>
      </c>
      <c r="P7" s="24">
        <v>218</v>
      </c>
      <c r="Q7" s="24">
        <v>348</v>
      </c>
      <c r="R7" s="24">
        <v>101</v>
      </c>
      <c r="S7" s="24">
        <v>15857</v>
      </c>
      <c r="T7" s="24">
        <v>2710</v>
      </c>
      <c r="U7" s="24">
        <v>4396</v>
      </c>
      <c r="V7" s="24">
        <v>1862</v>
      </c>
      <c r="W7" s="24">
        <v>527</v>
      </c>
      <c r="X7" s="24">
        <v>1101</v>
      </c>
      <c r="Y7" s="24">
        <v>149</v>
      </c>
      <c r="Z7" s="24">
        <v>236</v>
      </c>
      <c r="AA7" s="24">
        <v>64</v>
      </c>
      <c r="AB7" s="24">
        <v>11052</v>
      </c>
    </row>
    <row r="8" spans="1:31" x14ac:dyDescent="0.2">
      <c r="A8" s="23" t="s">
        <v>95</v>
      </c>
      <c r="B8" s="24">
        <v>6207</v>
      </c>
      <c r="C8" s="24">
        <v>6760</v>
      </c>
      <c r="D8" s="24">
        <v>4279</v>
      </c>
      <c r="E8" s="24">
        <v>1423</v>
      </c>
      <c r="F8" s="24">
        <v>1784</v>
      </c>
      <c r="G8" s="24">
        <v>328</v>
      </c>
      <c r="H8" s="24">
        <v>472</v>
      </c>
      <c r="I8" s="24">
        <v>151</v>
      </c>
      <c r="J8" s="24">
        <v>21449</v>
      </c>
      <c r="K8" s="24">
        <v>5975</v>
      </c>
      <c r="L8" s="24">
        <v>6674</v>
      </c>
      <c r="M8" s="24">
        <v>4144</v>
      </c>
      <c r="N8" s="24">
        <v>1332</v>
      </c>
      <c r="O8" s="24">
        <v>1738</v>
      </c>
      <c r="P8" s="24">
        <v>326</v>
      </c>
      <c r="Q8" s="24">
        <v>459</v>
      </c>
      <c r="R8" s="24">
        <v>137</v>
      </c>
      <c r="S8" s="24">
        <v>20820</v>
      </c>
      <c r="T8" s="24">
        <v>3454</v>
      </c>
      <c r="U8" s="24">
        <v>5181</v>
      </c>
      <c r="V8" s="24">
        <v>3479</v>
      </c>
      <c r="W8" s="24">
        <v>841</v>
      </c>
      <c r="X8" s="24">
        <v>1442</v>
      </c>
      <c r="Y8" s="24">
        <v>225</v>
      </c>
      <c r="Z8" s="24">
        <v>280</v>
      </c>
      <c r="AA8" s="24">
        <v>73</v>
      </c>
      <c r="AB8" s="24">
        <v>14996</v>
      </c>
    </row>
    <row r="9" spans="1:31" x14ac:dyDescent="0.2">
      <c r="A9" s="23" t="s">
        <v>94</v>
      </c>
      <c r="B9" s="24">
        <v>6893</v>
      </c>
      <c r="C9" s="24">
        <v>7315</v>
      </c>
      <c r="D9" s="24">
        <v>5574</v>
      </c>
      <c r="E9" s="24">
        <v>1939</v>
      </c>
      <c r="F9" s="24">
        <v>1963</v>
      </c>
      <c r="G9" s="24">
        <v>514</v>
      </c>
      <c r="H9" s="24">
        <v>536</v>
      </c>
      <c r="I9" s="24">
        <v>205</v>
      </c>
      <c r="J9" s="24">
        <v>25040</v>
      </c>
      <c r="K9" s="24">
        <v>6724</v>
      </c>
      <c r="L9" s="24">
        <v>7309</v>
      </c>
      <c r="M9" s="24">
        <v>5495</v>
      </c>
      <c r="N9" s="24">
        <v>1844</v>
      </c>
      <c r="O9" s="24">
        <v>1916</v>
      </c>
      <c r="P9" s="24">
        <v>515</v>
      </c>
      <c r="Q9" s="24">
        <v>530</v>
      </c>
      <c r="R9" s="24">
        <v>197</v>
      </c>
      <c r="S9" s="24">
        <v>24632</v>
      </c>
      <c r="T9" s="24">
        <v>4249</v>
      </c>
      <c r="U9" s="24">
        <v>5774</v>
      </c>
      <c r="V9" s="24">
        <v>4635</v>
      </c>
      <c r="W9" s="24">
        <v>1165</v>
      </c>
      <c r="X9" s="24">
        <v>1570</v>
      </c>
      <c r="Y9" s="24">
        <v>365</v>
      </c>
      <c r="Z9" s="24">
        <v>354</v>
      </c>
      <c r="AA9" s="24">
        <v>114</v>
      </c>
      <c r="AB9" s="24">
        <v>18272</v>
      </c>
    </row>
    <row r="10" spans="1:31" x14ac:dyDescent="0.2">
      <c r="A10" s="23" t="s">
        <v>93</v>
      </c>
      <c r="B10" s="24">
        <v>8504</v>
      </c>
      <c r="C10" s="24">
        <v>7956</v>
      </c>
      <c r="D10" s="24">
        <v>6275</v>
      </c>
      <c r="E10" s="24">
        <v>2314</v>
      </c>
      <c r="F10" s="24">
        <v>2303</v>
      </c>
      <c r="G10" s="24">
        <v>600</v>
      </c>
      <c r="H10" s="24">
        <v>586</v>
      </c>
      <c r="I10" s="24">
        <v>130</v>
      </c>
      <c r="J10" s="24">
        <v>28853</v>
      </c>
      <c r="K10" s="24">
        <v>8245</v>
      </c>
      <c r="L10" s="24">
        <v>7816</v>
      </c>
      <c r="M10" s="24">
        <v>6193</v>
      </c>
      <c r="N10" s="24">
        <v>2207</v>
      </c>
      <c r="O10" s="24">
        <v>2211</v>
      </c>
      <c r="P10" s="24">
        <v>594</v>
      </c>
      <c r="Q10" s="24">
        <v>580</v>
      </c>
      <c r="R10" s="24">
        <v>129</v>
      </c>
      <c r="S10" s="24">
        <v>28166</v>
      </c>
      <c r="T10" s="24">
        <v>5224</v>
      </c>
      <c r="U10" s="24">
        <v>6122</v>
      </c>
      <c r="V10" s="24">
        <v>5234</v>
      </c>
      <c r="W10" s="24">
        <v>1344</v>
      </c>
      <c r="X10" s="24">
        <v>1727</v>
      </c>
      <c r="Y10" s="24">
        <v>381</v>
      </c>
      <c r="Z10" s="24">
        <v>398</v>
      </c>
      <c r="AA10" s="24">
        <v>53</v>
      </c>
      <c r="AB10" s="24">
        <v>20578</v>
      </c>
    </row>
    <row r="11" spans="1:31" x14ac:dyDescent="0.2">
      <c r="A11" s="35" t="s">
        <v>81</v>
      </c>
      <c r="B11" s="86">
        <v>35889</v>
      </c>
      <c r="C11" s="86">
        <v>39501</v>
      </c>
      <c r="D11" s="86">
        <v>21039</v>
      </c>
      <c r="E11" s="86">
        <v>7310</v>
      </c>
      <c r="F11" s="86">
        <v>9287</v>
      </c>
      <c r="G11" s="86">
        <v>1898</v>
      </c>
      <c r="H11" s="86">
        <v>2169</v>
      </c>
      <c r="I11" s="86">
        <v>762</v>
      </c>
      <c r="J11" s="86">
        <v>118226</v>
      </c>
      <c r="K11" s="86">
        <v>32520</v>
      </c>
      <c r="L11" s="86">
        <v>34968</v>
      </c>
      <c r="M11" s="86">
        <v>19569</v>
      </c>
      <c r="N11" s="86">
        <v>6395</v>
      </c>
      <c r="O11" s="86">
        <v>8393</v>
      </c>
      <c r="P11" s="86">
        <v>1886</v>
      </c>
      <c r="Q11" s="86">
        <v>2065</v>
      </c>
      <c r="R11" s="86">
        <v>643</v>
      </c>
      <c r="S11" s="86">
        <v>106797</v>
      </c>
      <c r="T11" s="86">
        <v>19110</v>
      </c>
      <c r="U11" s="86">
        <v>26654</v>
      </c>
      <c r="V11" s="86">
        <v>16332</v>
      </c>
      <c r="W11" s="86">
        <v>4023</v>
      </c>
      <c r="X11" s="86">
        <v>6750</v>
      </c>
      <c r="Y11" s="86">
        <v>1279</v>
      </c>
      <c r="Z11" s="86">
        <v>1356</v>
      </c>
      <c r="AA11" s="86">
        <v>354</v>
      </c>
      <c r="AB11" s="86">
        <v>76035</v>
      </c>
    </row>
    <row r="12" spans="1:31" x14ac:dyDescent="0.2">
      <c r="A12" s="88"/>
      <c r="B12" s="84"/>
      <c r="C12" s="84"/>
      <c r="D12" s="84"/>
      <c r="E12" s="84"/>
      <c r="F12" s="84"/>
      <c r="G12" s="84"/>
      <c r="H12" s="84"/>
      <c r="I12" s="84"/>
      <c r="J12" s="84"/>
      <c r="K12" s="84"/>
      <c r="L12" s="84"/>
      <c r="M12" s="84"/>
      <c r="N12" s="84"/>
      <c r="O12" s="84"/>
      <c r="P12" s="84"/>
      <c r="Q12" s="84"/>
      <c r="R12" s="84"/>
      <c r="S12" s="84"/>
      <c r="T12" s="84"/>
      <c r="U12" s="84"/>
      <c r="V12" s="84"/>
      <c r="W12" s="84"/>
      <c r="X12" s="84"/>
      <c r="Y12" s="84"/>
      <c r="Z12" s="84"/>
    </row>
    <row r="13" spans="1:31" x14ac:dyDescent="0.2">
      <c r="A13" s="83"/>
      <c r="B13" s="224"/>
      <c r="C13" s="224"/>
      <c r="D13" s="224"/>
      <c r="E13" s="224"/>
      <c r="F13" s="224"/>
      <c r="G13" s="224"/>
      <c r="H13" s="224"/>
      <c r="I13" s="224"/>
      <c r="J13" s="224"/>
      <c r="K13" s="75"/>
      <c r="L13" s="72"/>
      <c r="M13" s="72"/>
      <c r="N13" s="72"/>
      <c r="O13" s="76"/>
      <c r="P13" s="76"/>
      <c r="Q13" s="76"/>
      <c r="R13" s="151"/>
      <c r="S13" s="76"/>
      <c r="T13" s="76"/>
      <c r="U13" s="76"/>
      <c r="V13" s="76"/>
      <c r="W13" s="76"/>
      <c r="X13" s="76"/>
      <c r="Y13" s="76"/>
      <c r="Z13" s="76"/>
    </row>
    <row r="14" spans="1:31" ht="18.75" x14ac:dyDescent="0.3">
      <c r="A14" s="13" t="s">
        <v>210</v>
      </c>
      <c r="R14" s="76"/>
      <c r="S14" s="76"/>
      <c r="T14" s="76"/>
      <c r="U14" s="76"/>
      <c r="V14" s="76"/>
      <c r="W14" s="76"/>
      <c r="X14" s="76"/>
      <c r="Y14" s="76"/>
      <c r="Z14" s="76"/>
    </row>
    <row r="15" spans="1:31" ht="15.75" x14ac:dyDescent="0.25">
      <c r="A15" s="71"/>
      <c r="B15" s="322" t="s">
        <v>103</v>
      </c>
      <c r="C15" s="322"/>
      <c r="D15" s="322"/>
      <c r="E15" s="322"/>
      <c r="F15" s="322"/>
      <c r="G15" s="322"/>
      <c r="H15" s="322"/>
      <c r="I15" s="322"/>
      <c r="J15" s="322"/>
      <c r="K15" s="324" t="s">
        <v>120</v>
      </c>
      <c r="L15" s="325"/>
      <c r="M15" s="325"/>
      <c r="N15" s="325"/>
      <c r="O15" s="325"/>
      <c r="P15" s="325"/>
      <c r="Q15" s="325"/>
      <c r="R15" s="325"/>
      <c r="S15" s="325"/>
      <c r="T15" s="76"/>
      <c r="U15" s="76"/>
      <c r="V15" s="76"/>
      <c r="W15" s="76"/>
      <c r="X15" s="76"/>
      <c r="Y15" s="76"/>
      <c r="Z15" s="76"/>
    </row>
    <row r="16" spans="1:31" ht="15" x14ac:dyDescent="0.2">
      <c r="A16" s="26" t="s">
        <v>117</v>
      </c>
      <c r="B16" s="139" t="s">
        <v>169</v>
      </c>
      <c r="C16" s="109" t="s">
        <v>88</v>
      </c>
      <c r="D16" s="109" t="s">
        <v>89</v>
      </c>
      <c r="E16" s="109" t="s">
        <v>90</v>
      </c>
      <c r="F16" s="139" t="s">
        <v>170</v>
      </c>
      <c r="G16" s="109" t="s">
        <v>91</v>
      </c>
      <c r="H16" s="139" t="s">
        <v>171</v>
      </c>
      <c r="I16" s="139" t="s">
        <v>172</v>
      </c>
      <c r="J16" s="109" t="s">
        <v>92</v>
      </c>
      <c r="K16" s="139" t="s">
        <v>169</v>
      </c>
      <c r="L16" s="109" t="s">
        <v>88</v>
      </c>
      <c r="M16" s="109" t="s">
        <v>89</v>
      </c>
      <c r="N16" s="109" t="s">
        <v>90</v>
      </c>
      <c r="O16" s="139" t="s">
        <v>170</v>
      </c>
      <c r="P16" s="109" t="s">
        <v>91</v>
      </c>
      <c r="Q16" s="139" t="s">
        <v>171</v>
      </c>
      <c r="R16" s="139" t="s">
        <v>172</v>
      </c>
      <c r="S16" s="109" t="s">
        <v>92</v>
      </c>
      <c r="T16" s="76"/>
      <c r="U16" s="76"/>
      <c r="V16" s="76"/>
      <c r="W16" s="226"/>
      <c r="X16" s="226"/>
      <c r="Y16" s="226"/>
      <c r="Z16" s="226"/>
      <c r="AA16" s="157"/>
      <c r="AB16" s="157"/>
      <c r="AC16" s="157"/>
      <c r="AD16" s="157"/>
      <c r="AE16" s="157"/>
    </row>
    <row r="17" spans="1:31" x14ac:dyDescent="0.2">
      <c r="A17" s="23" t="s">
        <v>112</v>
      </c>
      <c r="B17" s="29">
        <f>K5/B5</f>
        <v>0.68242372152986674</v>
      </c>
      <c r="C17" s="29">
        <f t="shared" ref="C17:J23" si="0">L5/C5</f>
        <v>0.489454194171631</v>
      </c>
      <c r="D17" s="29">
        <f t="shared" si="0"/>
        <v>0.51118210862619806</v>
      </c>
      <c r="E17" s="29">
        <f t="shared" si="0"/>
        <v>0.12631578947368421</v>
      </c>
      <c r="F17" s="29">
        <f t="shared" si="0"/>
        <v>0.36269430051813473</v>
      </c>
      <c r="G17" s="29">
        <f t="shared" si="0"/>
        <v>0.98230088495575218</v>
      </c>
      <c r="H17" s="29">
        <f t="shared" si="0"/>
        <v>0.8666666666666667</v>
      </c>
      <c r="I17" s="29">
        <f t="shared" si="0"/>
        <v>0.24358974358974358</v>
      </c>
      <c r="J17" s="29">
        <f t="shared" si="0"/>
        <v>0.54757534037020039</v>
      </c>
      <c r="K17" s="29">
        <f>T5/K5</f>
        <v>0.48960957178841308</v>
      </c>
      <c r="L17" s="29">
        <f t="shared" ref="L17:S23" si="1">U5/L5</f>
        <v>0.70065789473684215</v>
      </c>
      <c r="M17" s="29">
        <f t="shared" si="1"/>
        <v>0.78749999999999998</v>
      </c>
      <c r="N17" s="29">
        <f t="shared" si="1"/>
        <v>0.55555555555555558</v>
      </c>
      <c r="O17" s="29">
        <f t="shared" si="1"/>
        <v>0.84285714285714286</v>
      </c>
      <c r="P17" s="29">
        <f t="shared" si="1"/>
        <v>0.73873873873873874</v>
      </c>
      <c r="Q17" s="29">
        <f t="shared" si="1"/>
        <v>0.61538461538461542</v>
      </c>
      <c r="R17" s="29">
        <f t="shared" si="1"/>
        <v>0.63157894736842102</v>
      </c>
      <c r="S17" s="29">
        <f t="shared" si="1"/>
        <v>0.61782371839642403</v>
      </c>
      <c r="T17" s="76"/>
      <c r="U17" s="76"/>
      <c r="V17" s="76"/>
    </row>
    <row r="18" spans="1:31" x14ac:dyDescent="0.2">
      <c r="A18" s="23" t="s">
        <v>97</v>
      </c>
      <c r="B18" s="29">
        <f t="shared" ref="B18:B23" si="2">K6/B6</f>
        <v>0.82718081354338113</v>
      </c>
      <c r="C18" s="29">
        <f t="shared" si="0"/>
        <v>0.83858344746624924</v>
      </c>
      <c r="D18" s="29">
        <f t="shared" si="0"/>
        <v>0.71079881656804733</v>
      </c>
      <c r="E18" s="29">
        <f t="shared" si="0"/>
        <v>0.50251256281407031</v>
      </c>
      <c r="F18" s="29">
        <f t="shared" si="0"/>
        <v>0.86009852216748772</v>
      </c>
      <c r="G18" s="29">
        <f t="shared" si="0"/>
        <v>0.99186991869918695</v>
      </c>
      <c r="H18" s="29">
        <f t="shared" si="0"/>
        <v>0.69587628865979378</v>
      </c>
      <c r="I18" s="29">
        <f t="shared" si="0"/>
        <v>0.759493670886076</v>
      </c>
      <c r="J18" s="29">
        <f t="shared" si="0"/>
        <v>0.81070516911295465</v>
      </c>
      <c r="K18" s="29">
        <f t="shared" ref="K18:K23" si="3">T6/K6</f>
        <v>0.54519613416714041</v>
      </c>
      <c r="L18" s="29">
        <f t="shared" si="1"/>
        <v>0.7118525431637891</v>
      </c>
      <c r="M18" s="29">
        <f t="shared" si="1"/>
        <v>0.77419354838709675</v>
      </c>
      <c r="N18" s="29">
        <f t="shared" si="1"/>
        <v>0.63</v>
      </c>
      <c r="O18" s="29">
        <f t="shared" si="1"/>
        <v>0.77205040091638033</v>
      </c>
      <c r="P18" s="29">
        <f t="shared" si="1"/>
        <v>0.63114754098360659</v>
      </c>
      <c r="Q18" s="29">
        <f t="shared" si="1"/>
        <v>0.59259259259259256</v>
      </c>
      <c r="R18" s="29">
        <f t="shared" si="1"/>
        <v>0.6333333333333333</v>
      </c>
      <c r="S18" s="29">
        <f t="shared" si="1"/>
        <v>0.66063170323723308</v>
      </c>
      <c r="T18" s="76"/>
      <c r="U18" s="76"/>
      <c r="V18" s="76"/>
    </row>
    <row r="19" spans="1:31" x14ac:dyDescent="0.2">
      <c r="A19" s="23" t="s">
        <v>96</v>
      </c>
      <c r="B19" s="29">
        <f t="shared" si="2"/>
        <v>0.90777240609892151</v>
      </c>
      <c r="C19" s="29">
        <f t="shared" si="0"/>
        <v>0.95039037085230971</v>
      </c>
      <c r="D19" s="29">
        <f t="shared" si="0"/>
        <v>0.87633587786259537</v>
      </c>
      <c r="E19" s="29">
        <f t="shared" si="0"/>
        <v>0.81598317560462674</v>
      </c>
      <c r="F19" s="29">
        <f t="shared" si="0"/>
        <v>0.94827586206896552</v>
      </c>
      <c r="G19" s="29">
        <f t="shared" si="0"/>
        <v>0.99090909090909096</v>
      </c>
      <c r="H19" s="29">
        <f t="shared" si="0"/>
        <v>0.95081967213114749</v>
      </c>
      <c r="I19" s="29">
        <f t="shared" si="0"/>
        <v>0.84873949579831931</v>
      </c>
      <c r="J19" s="29">
        <f t="shared" si="0"/>
        <v>0.91796920226930645</v>
      </c>
      <c r="K19" s="29">
        <f t="shared" si="3"/>
        <v>0.55510036870135193</v>
      </c>
      <c r="L19" s="29">
        <f t="shared" si="1"/>
        <v>0.75235324319698782</v>
      </c>
      <c r="M19" s="29">
        <f t="shared" si="1"/>
        <v>0.81097560975609762</v>
      </c>
      <c r="N19" s="29">
        <f t="shared" si="1"/>
        <v>0.67912371134020622</v>
      </c>
      <c r="O19" s="29">
        <f t="shared" si="1"/>
        <v>0.80072727272727273</v>
      </c>
      <c r="P19" s="29">
        <f t="shared" si="1"/>
        <v>0.6834862385321101</v>
      </c>
      <c r="Q19" s="29">
        <f t="shared" si="1"/>
        <v>0.67816091954022983</v>
      </c>
      <c r="R19" s="29">
        <f t="shared" si="1"/>
        <v>0.63366336633663367</v>
      </c>
      <c r="S19" s="29">
        <f t="shared" si="1"/>
        <v>0.69697925206533395</v>
      </c>
      <c r="T19" s="76"/>
      <c r="U19" s="76"/>
      <c r="V19" s="76"/>
    </row>
    <row r="20" spans="1:31" x14ac:dyDescent="0.2">
      <c r="A20" s="23" t="s">
        <v>95</v>
      </c>
      <c r="B20" s="29">
        <f t="shared" si="2"/>
        <v>0.96262284517480268</v>
      </c>
      <c r="C20" s="29">
        <f t="shared" si="0"/>
        <v>0.98727810650887571</v>
      </c>
      <c r="D20" s="29">
        <f t="shared" si="0"/>
        <v>0.96845057256368305</v>
      </c>
      <c r="E20" s="29">
        <f t="shared" si="0"/>
        <v>0.9360505973295854</v>
      </c>
      <c r="F20" s="29">
        <f t="shared" si="0"/>
        <v>0.97421524663677128</v>
      </c>
      <c r="G20" s="29">
        <f t="shared" si="0"/>
        <v>0.99390243902439024</v>
      </c>
      <c r="H20" s="29">
        <f t="shared" si="0"/>
        <v>0.97245762711864403</v>
      </c>
      <c r="I20" s="29">
        <f t="shared" si="0"/>
        <v>0.9072847682119205</v>
      </c>
      <c r="J20" s="29">
        <f t="shared" si="0"/>
        <v>0.97067462352557232</v>
      </c>
      <c r="K20" s="29">
        <f t="shared" si="3"/>
        <v>0.57807531380753141</v>
      </c>
      <c r="L20" s="29">
        <f t="shared" si="1"/>
        <v>0.77629607431824987</v>
      </c>
      <c r="M20" s="29">
        <f t="shared" si="1"/>
        <v>0.83952702702702697</v>
      </c>
      <c r="N20" s="29">
        <f t="shared" si="1"/>
        <v>0.63138138138138133</v>
      </c>
      <c r="O20" s="29">
        <f t="shared" si="1"/>
        <v>0.82968929804372837</v>
      </c>
      <c r="P20" s="29">
        <f t="shared" si="1"/>
        <v>0.69018404907975461</v>
      </c>
      <c r="Q20" s="29">
        <f t="shared" si="1"/>
        <v>0.61002178649237471</v>
      </c>
      <c r="R20" s="29">
        <f t="shared" si="1"/>
        <v>0.53284671532846717</v>
      </c>
      <c r="S20" s="29">
        <f t="shared" si="1"/>
        <v>0.720268972142171</v>
      </c>
      <c r="T20" s="76"/>
      <c r="U20" s="76"/>
      <c r="V20" s="76"/>
    </row>
    <row r="21" spans="1:31" x14ac:dyDescent="0.2">
      <c r="A21" s="23" t="s">
        <v>94</v>
      </c>
      <c r="B21" s="29">
        <f t="shared" si="2"/>
        <v>0.97548237342231248</v>
      </c>
      <c r="C21" s="29">
        <f t="shared" si="0"/>
        <v>0.99917976760082028</v>
      </c>
      <c r="D21" s="29">
        <f t="shared" si="0"/>
        <v>0.98582705418012195</v>
      </c>
      <c r="E21" s="29">
        <f t="shared" si="0"/>
        <v>0.95100567302733363</v>
      </c>
      <c r="F21" s="29">
        <f t="shared" si="0"/>
        <v>0.97605705552725419</v>
      </c>
      <c r="G21" s="29">
        <f t="shared" si="0"/>
        <v>1.0019455252918288</v>
      </c>
      <c r="H21" s="29">
        <f t="shared" si="0"/>
        <v>0.98880597014925375</v>
      </c>
      <c r="I21" s="29">
        <f t="shared" si="0"/>
        <v>0.96097560975609753</v>
      </c>
      <c r="J21" s="29">
        <f t="shared" si="0"/>
        <v>0.98370607028753998</v>
      </c>
      <c r="K21" s="29">
        <f t="shared" si="3"/>
        <v>0.63191552647233784</v>
      </c>
      <c r="L21" s="29">
        <f t="shared" si="1"/>
        <v>0.78998495006156788</v>
      </c>
      <c r="M21" s="29">
        <f t="shared" si="1"/>
        <v>0.8434940855323021</v>
      </c>
      <c r="N21" s="29">
        <f t="shared" si="1"/>
        <v>0.63177874186550975</v>
      </c>
      <c r="O21" s="29">
        <f t="shared" si="1"/>
        <v>0.81941544885177453</v>
      </c>
      <c r="P21" s="29">
        <f t="shared" si="1"/>
        <v>0.70873786407766992</v>
      </c>
      <c r="Q21" s="29">
        <f t="shared" si="1"/>
        <v>0.66792452830188676</v>
      </c>
      <c r="R21" s="29">
        <f t="shared" si="1"/>
        <v>0.57868020304568524</v>
      </c>
      <c r="S21" s="29">
        <f t="shared" si="1"/>
        <v>0.74179928548229945</v>
      </c>
      <c r="T21" s="76"/>
      <c r="U21" s="76"/>
      <c r="V21" s="76"/>
    </row>
    <row r="22" spans="1:31" x14ac:dyDescent="0.2">
      <c r="A22" s="23" t="s">
        <v>93</v>
      </c>
      <c r="B22" s="29">
        <f t="shared" si="2"/>
        <v>0.96954374412041389</v>
      </c>
      <c r="C22" s="29">
        <f t="shared" si="0"/>
        <v>0.9824032176973353</v>
      </c>
      <c r="D22" s="29">
        <f t="shared" si="0"/>
        <v>0.98693227091633462</v>
      </c>
      <c r="E22" s="29">
        <f t="shared" si="0"/>
        <v>0.95375972342264481</v>
      </c>
      <c r="F22" s="29">
        <f t="shared" si="0"/>
        <v>0.96005210594876245</v>
      </c>
      <c r="G22" s="29">
        <f t="shared" si="0"/>
        <v>0.99</v>
      </c>
      <c r="H22" s="29">
        <f t="shared" si="0"/>
        <v>0.98976109215017061</v>
      </c>
      <c r="I22" s="29">
        <f t="shared" si="0"/>
        <v>0.99230769230769234</v>
      </c>
      <c r="J22" s="29">
        <f t="shared" si="0"/>
        <v>0.9761896509894985</v>
      </c>
      <c r="K22" s="29">
        <f t="shared" si="3"/>
        <v>0.63359611885991507</v>
      </c>
      <c r="L22" s="29">
        <f t="shared" si="1"/>
        <v>0.78326509723643811</v>
      </c>
      <c r="M22" s="29">
        <f t="shared" si="1"/>
        <v>0.8451477474568061</v>
      </c>
      <c r="N22" s="29">
        <f t="shared" si="1"/>
        <v>0.60897145446307199</v>
      </c>
      <c r="O22" s="29">
        <f t="shared" si="1"/>
        <v>0.78109452736318408</v>
      </c>
      <c r="P22" s="29">
        <f t="shared" si="1"/>
        <v>0.64141414141414144</v>
      </c>
      <c r="Q22" s="29">
        <f t="shared" si="1"/>
        <v>0.68620689655172418</v>
      </c>
      <c r="R22" s="29">
        <f t="shared" si="1"/>
        <v>0.41085271317829458</v>
      </c>
      <c r="S22" s="29">
        <f t="shared" si="1"/>
        <v>0.73059717389760703</v>
      </c>
      <c r="T22" s="76"/>
      <c r="U22" s="76"/>
      <c r="V22" s="76"/>
    </row>
    <row r="23" spans="1:31" s="76" customFormat="1" x14ac:dyDescent="0.2">
      <c r="A23" s="35" t="s">
        <v>98</v>
      </c>
      <c r="B23" s="48">
        <f t="shared" si="2"/>
        <v>0.90612722561230463</v>
      </c>
      <c r="C23" s="48">
        <f t="shared" si="0"/>
        <v>0.88524341155920105</v>
      </c>
      <c r="D23" s="48">
        <f t="shared" si="0"/>
        <v>0.93012975901896477</v>
      </c>
      <c r="E23" s="48">
        <f t="shared" si="0"/>
        <v>0.87482900136798902</v>
      </c>
      <c r="F23" s="48">
        <f t="shared" si="0"/>
        <v>0.90373640572843761</v>
      </c>
      <c r="G23" s="48">
        <f t="shared" si="0"/>
        <v>0.9936775553213909</v>
      </c>
      <c r="H23" s="48">
        <f t="shared" si="0"/>
        <v>0.95205163669893955</v>
      </c>
      <c r="I23" s="48">
        <f t="shared" si="0"/>
        <v>0.84383202099737531</v>
      </c>
      <c r="J23" s="48">
        <f t="shared" si="0"/>
        <v>0.90332921692351931</v>
      </c>
      <c r="K23" s="48">
        <f t="shared" si="3"/>
        <v>0.58763837638376382</v>
      </c>
      <c r="L23" s="48">
        <f t="shared" si="1"/>
        <v>0.76223976206817667</v>
      </c>
      <c r="M23" s="48">
        <f t="shared" si="1"/>
        <v>0.83458531350605547</v>
      </c>
      <c r="N23" s="48">
        <f t="shared" si="1"/>
        <v>0.62908522283033619</v>
      </c>
      <c r="O23" s="48">
        <f t="shared" si="1"/>
        <v>0.80424162992970327</v>
      </c>
      <c r="P23" s="48">
        <f t="shared" si="1"/>
        <v>0.67815482502651114</v>
      </c>
      <c r="Q23" s="48">
        <f t="shared" si="1"/>
        <v>0.65665859564164653</v>
      </c>
      <c r="R23" s="48">
        <f t="shared" si="1"/>
        <v>0.55054432348367033</v>
      </c>
      <c r="S23" s="48">
        <f t="shared" si="1"/>
        <v>0.71195820107306385</v>
      </c>
    </row>
    <row r="24" spans="1:31" s="76" customFormat="1" x14ac:dyDescent="0.2">
      <c r="A24" s="80" t="s">
        <v>125</v>
      </c>
      <c r="B24" s="72"/>
      <c r="C24" s="72"/>
      <c r="D24" s="75"/>
      <c r="E24" s="75"/>
      <c r="F24" s="72"/>
      <c r="G24" s="72"/>
      <c r="H24" s="72"/>
      <c r="I24" s="72"/>
      <c r="J24" s="72"/>
      <c r="K24" s="75"/>
      <c r="L24" s="72"/>
      <c r="M24" s="72"/>
      <c r="N24" s="72"/>
      <c r="W24" s="226"/>
      <c r="X24" s="226"/>
      <c r="Y24" s="226"/>
      <c r="Z24" s="226"/>
      <c r="AA24" s="226"/>
      <c r="AB24" s="226"/>
      <c r="AC24" s="226"/>
      <c r="AD24" s="226"/>
      <c r="AE24" s="226"/>
    </row>
    <row r="25" spans="1:31" s="76" customFormat="1" x14ac:dyDescent="0.2">
      <c r="A25" s="80" t="s">
        <v>128</v>
      </c>
      <c r="B25" s="80"/>
      <c r="C25" s="80"/>
      <c r="D25" s="80"/>
      <c r="E25" s="80"/>
      <c r="F25" s="80"/>
      <c r="G25" s="80"/>
      <c r="H25" s="80"/>
      <c r="I25" s="80"/>
      <c r="J25" s="119"/>
      <c r="K25" s="120"/>
      <c r="L25" s="121"/>
      <c r="M25" s="121"/>
      <c r="N25" s="121"/>
      <c r="O25" s="121"/>
      <c r="P25" s="121"/>
      <c r="Q25" s="321"/>
    </row>
    <row r="26" spans="1:31" x14ac:dyDescent="0.2">
      <c r="A26" s="140" t="s">
        <v>174</v>
      </c>
      <c r="J26" s="121"/>
      <c r="K26" s="122"/>
      <c r="L26" s="122"/>
      <c r="M26" s="122"/>
      <c r="N26" s="122"/>
      <c r="O26" s="122"/>
      <c r="P26" s="122"/>
      <c r="Q26" s="321"/>
    </row>
    <row r="27" spans="1:31" x14ac:dyDescent="0.2">
      <c r="E27" s="2"/>
      <c r="F27"/>
      <c r="G27"/>
      <c r="H27"/>
      <c r="I27"/>
      <c r="J27" s="175"/>
      <c r="K27" s="119"/>
      <c r="L27" s="225"/>
      <c r="M27" s="225"/>
      <c r="N27" s="225"/>
      <c r="O27" s="225"/>
      <c r="P27" s="225"/>
      <c r="Q27" s="225"/>
      <c r="R27" s="2"/>
      <c r="S27" s="2"/>
      <c r="T27" s="2"/>
      <c r="U27" s="2"/>
      <c r="V27" s="2"/>
    </row>
    <row r="28" spans="1:31" x14ac:dyDescent="0.2">
      <c r="B28" s="157"/>
      <c r="C28" s="157"/>
      <c r="D28" s="176"/>
      <c r="E28" s="176"/>
      <c r="F28" s="157"/>
      <c r="G28" s="157"/>
      <c r="H28" s="157"/>
      <c r="I28" s="157"/>
      <c r="J28" s="157"/>
      <c r="K28" s="176"/>
      <c r="M28" s="157"/>
      <c r="N28" s="157"/>
      <c r="O28" s="157"/>
      <c r="P28" s="157"/>
      <c r="Q28" s="157"/>
      <c r="R28" s="157"/>
      <c r="S28" s="157"/>
      <c r="T28" s="157"/>
      <c r="U28" s="157"/>
      <c r="V28" s="157"/>
      <c r="W28" s="157"/>
      <c r="X28" s="157"/>
      <c r="Y28" s="157"/>
      <c r="Z28" s="157"/>
      <c r="AA28" s="157"/>
      <c r="AB28" s="157"/>
      <c r="AC28" s="157"/>
      <c r="AD28" s="157"/>
      <c r="AE28" s="157"/>
    </row>
    <row r="29" spans="1:31" x14ac:dyDescent="0.2">
      <c r="B29" s="157"/>
      <c r="D29" s="176"/>
      <c r="E29" s="176"/>
      <c r="F29" s="157"/>
      <c r="G29" s="157"/>
      <c r="H29" s="157"/>
      <c r="I29" s="157"/>
      <c r="J29" s="157"/>
      <c r="K29" s="176"/>
      <c r="M29" s="157"/>
      <c r="W29" s="157"/>
      <c r="X29" s="157"/>
      <c r="Y29" s="157"/>
      <c r="Z29" s="157"/>
      <c r="AA29" s="157"/>
      <c r="AB29" s="157"/>
      <c r="AC29" s="157"/>
      <c r="AD29" s="157"/>
      <c r="AE29" s="157"/>
    </row>
    <row r="30" spans="1:31" x14ac:dyDescent="0.2">
      <c r="B30" s="157"/>
      <c r="E30" s="176"/>
      <c r="M30" s="157"/>
      <c r="W30" s="157"/>
      <c r="X30" s="157"/>
      <c r="Y30" s="157"/>
      <c r="Z30" s="157"/>
      <c r="AA30" s="157"/>
      <c r="AB30" s="157"/>
      <c r="AC30" s="157"/>
      <c r="AD30" s="157"/>
      <c r="AE30" s="157"/>
    </row>
    <row r="31" spans="1:31" x14ac:dyDescent="0.2">
      <c r="B31" s="157"/>
      <c r="E31" s="176"/>
      <c r="M31" s="157"/>
      <c r="W31" s="157"/>
      <c r="X31" s="157"/>
      <c r="Y31" s="157"/>
      <c r="Z31" s="157"/>
      <c r="AA31" s="157"/>
      <c r="AB31" s="157"/>
      <c r="AC31" s="157"/>
      <c r="AD31" s="157"/>
      <c r="AE31" s="157"/>
    </row>
    <row r="32" spans="1:31" x14ac:dyDescent="0.2">
      <c r="B32" s="157"/>
      <c r="E32" s="176"/>
      <c r="M32" s="157"/>
      <c r="W32" s="157"/>
      <c r="X32" s="157"/>
      <c r="Y32" s="157"/>
      <c r="Z32" s="157"/>
      <c r="AA32" s="157"/>
      <c r="AB32" s="157"/>
      <c r="AC32" s="157"/>
      <c r="AD32" s="157"/>
      <c r="AE32" s="157"/>
    </row>
    <row r="33" spans="2:31" x14ac:dyDescent="0.2">
      <c r="B33" s="157"/>
      <c r="E33" s="176"/>
      <c r="M33" s="157"/>
      <c r="W33" s="157"/>
      <c r="X33" s="157"/>
      <c r="Y33" s="157"/>
      <c r="Z33" s="157"/>
      <c r="AA33" s="157"/>
      <c r="AB33" s="157"/>
      <c r="AC33" s="157"/>
      <c r="AD33" s="157"/>
      <c r="AE33" s="157"/>
    </row>
    <row r="34" spans="2:31" x14ac:dyDescent="0.2">
      <c r="B34" s="157"/>
      <c r="E34" s="176"/>
      <c r="M34" s="157"/>
      <c r="W34" s="157"/>
      <c r="X34" s="157"/>
      <c r="Y34" s="157"/>
      <c r="Z34" s="157"/>
      <c r="AA34" s="157"/>
      <c r="AB34" s="157"/>
      <c r="AC34" s="157"/>
      <c r="AD34" s="157"/>
      <c r="AE34" s="157"/>
    </row>
    <row r="35" spans="2:31" x14ac:dyDescent="0.2">
      <c r="B35" s="157"/>
      <c r="E35" s="176"/>
      <c r="M35" s="157"/>
      <c r="W35" s="157"/>
      <c r="X35" s="157"/>
      <c r="Y35" s="157"/>
      <c r="Z35" s="157"/>
      <c r="AA35" s="157"/>
      <c r="AB35" s="157"/>
      <c r="AC35" s="157"/>
      <c r="AD35" s="157"/>
      <c r="AE35" s="157"/>
    </row>
    <row r="36" spans="2:31" x14ac:dyDescent="0.2">
      <c r="E36" s="176"/>
      <c r="L36" s="157"/>
      <c r="M36" s="157"/>
      <c r="N36" s="157"/>
      <c r="O36" s="157"/>
      <c r="P36" s="157"/>
      <c r="Q36" s="157"/>
      <c r="R36" s="157"/>
      <c r="S36" s="157"/>
      <c r="T36" s="157"/>
      <c r="U36" s="157"/>
    </row>
    <row r="37" spans="2:31" x14ac:dyDescent="0.2">
      <c r="J37" s="157"/>
      <c r="K37" s="176"/>
      <c r="L37" s="157"/>
      <c r="M37" s="157"/>
      <c r="N37" s="157"/>
      <c r="O37" s="157"/>
      <c r="P37" s="157"/>
      <c r="Q37" s="157"/>
      <c r="R37" s="157"/>
      <c r="S37" s="157"/>
      <c r="T37" s="157"/>
      <c r="U37" s="157"/>
    </row>
    <row r="38" spans="2:31" x14ac:dyDescent="0.2">
      <c r="J38" s="157"/>
      <c r="K38" s="176"/>
      <c r="L38" s="157"/>
      <c r="M38" s="157"/>
      <c r="N38" s="157"/>
      <c r="O38" s="157"/>
      <c r="P38" s="157"/>
      <c r="Q38" s="157"/>
      <c r="R38" s="157"/>
      <c r="S38" s="157"/>
      <c r="T38" s="157"/>
      <c r="U38" s="157"/>
    </row>
  </sheetData>
  <mergeCells count="6">
    <mergeCell ref="T3:AB3"/>
    <mergeCell ref="Q25:Q26"/>
    <mergeCell ref="B15:J15"/>
    <mergeCell ref="B3:J3"/>
    <mergeCell ref="K3:S3"/>
    <mergeCell ref="K15:S15"/>
  </mergeCells>
  <phoneticPr fontId="5" type="noConversion"/>
  <hyperlinks>
    <hyperlink ref="A1" location="Contents!A1" display="&lt;Back to contents&gt;" xr:uid="{00000000-0004-0000-0800-000000000000}"/>
  </hyperlinks>
  <pageMargins left="0.39370078740157483" right="0.39370078740157483" top="0.39370078740157483" bottom="0.39370078740157483" header="0" footer="0"/>
  <pageSetup paperSize="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rePublishingDocumentCategory xmlns="c0b4bd0a-f6ac-422c-a0b2-ddc3a705a698" xsi:nil="true"/>
    <IncludeInContentRollups xmlns="850cf280-4ef5-4aef-ad1f-24f16ab81918">false</IncludeInContentRollups>
    <KeywordsLookupField xmlns="c0b4bd0a-f6ac-422c-a0b2-ddc3a705a698"/>
    <CorePublishingFileReference xmlns="850cf280-4ef5-4aef-ad1f-24f16ab81918" xsi:nil="true"/>
    <IncludeInNotificationsAndUpdates xmlns="850cf280-4ef5-4aef-ad1f-24f16ab81918">true</IncludeInNotificationsAndUpdates>
    <CorePublishingDocumentContact xmlns="850cf280-4ef5-4aef-ad1f-24f16ab81918">
      <UserInfo>
        <DisplayName/>
        <AccountId xsi:nil="true"/>
        <AccountType/>
      </UserInfo>
    </CorePublishingDocumentContact>
    <IPSCategory xmlns="850cf280-4ef5-4aef-ad1f-24f16ab81918" xsi:nil="true"/>
    <SubjectLookupField xmlns="c0b4bd0a-f6ac-422c-a0b2-ddc3a705a698"/>
    <PublishingExpirationDate xmlns="http://schemas.microsoft.com/sharepoint/v3" xsi:nil="true"/>
    <CorePublishingComments xmlns="850cf280-4ef5-4aef-ad1f-24f16ab81918" xsi:nil="true"/>
    <PublishingStartDate xmlns="http://schemas.microsoft.com/sharepoint/v3" xsi:nil="true"/>
    <IncludeInRSSFeeds xmlns="850cf280-4ef5-4aef-ad1f-24f16ab81918">false</IncludeInRSSFeeds>
    <CorePublishingDocumentChangeDescription xmlns="850cf280-4ef5-4aef-ad1f-24f16ab81918" xsi:nil="true"/>
    <DocumentRollupCategory xmlns="c0b4bd0a-f6ac-422c-a0b2-ddc3a705a698"/>
  </documentManagement>
</p:properties>
</file>

<file path=customXml/item3.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9B15DC48F94ED24DBBB221CD5DBD16C7" ma:contentTypeVersion="18" ma:contentTypeDescription="Core Publishing Document, inherited from OOTB document." ma:contentTypeScope="" ma:versionID="0fe7c148299c8328b52202efd6a069db">
  <xsd:schema xmlns:xsd="http://www.w3.org/2001/XMLSchema" xmlns:xs="http://www.w3.org/2001/XMLSchema" xmlns:p="http://schemas.microsoft.com/office/2006/metadata/properties" xmlns:ns1="http://schemas.microsoft.com/sharepoint/v3" xmlns:ns2="850cf280-4ef5-4aef-ad1f-24f16ab81918" xmlns:ns3="c0b4bd0a-f6ac-422c-a0b2-ddc3a705a698" targetNamespace="http://schemas.microsoft.com/office/2006/metadata/properties" ma:root="true" ma:fieldsID="80d223d2bbf58311a2251df9b1bcf188" ns1:_="" ns2:_="" ns3:_="">
    <xsd:import namespace="http://schemas.microsoft.com/sharepoint/v3"/>
    <xsd:import namespace="850cf280-4ef5-4aef-ad1f-24f16ab81918"/>
    <xsd:import namespace="c0b4bd0a-f6ac-422c-a0b2-ddc3a705a698"/>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minOccurs="0"/>
                <xsd:element ref="ns3:SubjectLookupField" minOccurs="0"/>
                <xsd:element ref="ns3:KeywordsLookupField" minOccurs="0"/>
                <xsd:element ref="ns3:CorePublishingDocumentCategory" minOccurs="0"/>
                <xsd:element ref="ns2:IPSCategory" minOccurs="0"/>
                <xsd:element ref="ns2:CorePublishingFileReference" minOccurs="0"/>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0cf280-4ef5-4aef-ad1f-24f16ab81918"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maxLength value="255"/>
        </xsd:restriction>
      </xsd:simpleType>
    </xsd:element>
    <xsd:element name="CorePublishingDocumentContact" ma:index="11" nillable="true" ma:displayName="Document Contact" ma:list="UserInfo" ma:internalName="CorePublishingDocument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nillable="true" ma:displayName="File Reference" ma:description="Audit Requirement." ma:internalName="CorePublishingFileReference" ma:readOnly="fals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0"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b4bd0a-f6ac-422c-a0b2-ddc3a705a698" elementFormDefault="qualified">
    <xsd:import namespace="http://schemas.microsoft.com/office/2006/documentManagement/types"/>
    <xsd:import namespace="http://schemas.microsoft.com/office/infopath/2007/PartnerControls"/>
    <xsd:element name="SubjectLookupField" ma:index="12" nillable="true" ma:displayName="Subject" ma:list="4a441248-04bf-4c62-8747-8bfb61e5e21c" ma:internalName="SubjectLookupField" ma:showField="Title" ma:web="c0b4bd0a-f6ac-422c-a0b2-ddc3a705a698">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fbec0be5-db93-4c03-a796-ce5d02f374a3" ma:internalName="KeywordsLookupField" ma:showField="Title" ma:web="c0b4bd0a-f6ac-422c-a0b2-ddc3a705a698">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233fae74-8b6e-4f87-8db3-5052d625541f}" ma:internalName="CorePublishingDocumentCategory" ma:showField="Title" ma:web="{c0b4bd0a-f6ac-422c-a0b2-ddc3a705a698}">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6ca4ea36-3739-485e-8e04-ddf89b384e56}" ma:internalName="DocumentRollupCategory" ma:showField="Title" ma:web="{c0b4bd0a-f6ac-422c-a0b2-ddc3a705a6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7B4BED0-A41B-4166-802D-6B23E629F897}">
  <ds:schemaRefs>
    <ds:schemaRef ds:uri="http://schemas.microsoft.com/sharepoint/v3/contenttype/forms"/>
  </ds:schemaRefs>
</ds:datastoreItem>
</file>

<file path=customXml/itemProps2.xml><?xml version="1.0" encoding="utf-8"?>
<ds:datastoreItem xmlns:ds="http://schemas.openxmlformats.org/officeDocument/2006/customXml" ds:itemID="{23F4230D-3F9D-459D-BC8D-671EB593AF33}">
  <ds:schemaRefs>
    <ds:schemaRef ds:uri="http://schemas.microsoft.com/office/2006/documentManagement/types"/>
    <ds:schemaRef ds:uri="http://purl.org/dc/elements/1.1/"/>
    <ds:schemaRef ds:uri="http://purl.org/dc/terms/"/>
    <ds:schemaRef ds:uri="850cf280-4ef5-4aef-ad1f-24f16ab81918"/>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c0b4bd0a-f6ac-422c-a0b2-ddc3a705a698"/>
    <ds:schemaRef ds:uri="http://schemas.microsoft.com/sharepoint/v3"/>
  </ds:schemaRefs>
</ds:datastoreItem>
</file>

<file path=customXml/itemProps3.xml><?xml version="1.0" encoding="utf-8"?>
<ds:datastoreItem xmlns:ds="http://schemas.openxmlformats.org/officeDocument/2006/customXml" ds:itemID="{C69ACDAB-9AB1-4482-870F-98ABC8CAC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50cf280-4ef5-4aef-ad1f-24f16ab81918"/>
    <ds:schemaRef ds:uri="c0b4bd0a-f6ac-422c-a0b2-ddc3a705a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B89BDB2-242C-4878-AF5C-1FA133C92B1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Contents</vt:lpstr>
      <vt:lpstr>Table A1</vt:lpstr>
      <vt:lpstr>Table A2</vt:lpstr>
      <vt:lpstr>Table A3</vt:lpstr>
      <vt:lpstr>Tables A4.1 and A4.2</vt:lpstr>
      <vt:lpstr>Table A5</vt:lpstr>
      <vt:lpstr>Table A6</vt:lpstr>
      <vt:lpstr>Table A7</vt:lpstr>
      <vt:lpstr>Tables A8.1 and A8.2</vt:lpstr>
      <vt:lpstr>Tables A9.1 and A9.2</vt:lpstr>
      <vt:lpstr>Table A10</vt:lpstr>
      <vt:lpstr>Table A11</vt:lpstr>
      <vt:lpstr>Contents!Print_Area</vt:lpstr>
      <vt:lpstr>'Table A1'!Print_Area</vt:lpstr>
      <vt:lpstr>'Table A10'!Print_Area</vt:lpstr>
      <vt:lpstr>'Table A2'!Print_Area</vt:lpstr>
      <vt:lpstr>'Table A3'!Print_Area</vt:lpstr>
      <vt:lpstr>'Table A5'!Print_Area</vt:lpstr>
      <vt:lpstr>'Table A6'!Print_Area</vt:lpstr>
      <vt:lpstr>'Table A7'!Print_Area</vt:lpstr>
      <vt:lpstr>'Tables A4.1 and A4.2'!Print_Area</vt:lpstr>
      <vt:lpstr>'Tables A8.1 and A8.2'!Print_Area</vt:lpstr>
      <vt:lpstr>'Table A1'!Print_Titles</vt:lpstr>
      <vt:lpstr>'Table A2'!Print_Titles</vt:lpstr>
      <vt:lpstr>'Table A3'!Print_Titles</vt:lpstr>
      <vt:lpstr>Table_A11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Undergraduate Applications Offers and Acceptances 2012 appendices</dc:title>
  <dc:creator>L'HUILLIER,Glenn</dc:creator>
  <cp:lastModifiedBy>RAVINDIRAN,Ravi</cp:lastModifiedBy>
  <cp:lastPrinted>2018-09-20T01:11:54Z</cp:lastPrinted>
  <dcterms:created xsi:type="dcterms:W3CDTF">2010-06-21T01:06:29Z</dcterms:created>
  <dcterms:modified xsi:type="dcterms:W3CDTF">2021-11-12T03:59:43Z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digenous">
    <vt:lpwstr/>
  </property>
  <property fmtid="{D5CDD505-2E9C-101B-9397-08002B2CF9AE}" pid="3" name="xd_Signature">
    <vt:lpwstr/>
  </property>
  <property fmtid="{D5CDD505-2E9C-101B-9397-08002B2CF9AE}" pid="4" name="TemplateUrl">
    <vt:lpwstr/>
  </property>
  <property fmtid="{D5CDD505-2E9C-101B-9397-08002B2CF9AE}" pid="5" name="xd_ProgID">
    <vt:lpwstr/>
  </property>
  <property fmtid="{D5CDD505-2E9C-101B-9397-08002B2CF9AE}" pid="6" name="Youth">
    <vt:lpwstr/>
  </property>
  <property fmtid="{D5CDD505-2E9C-101B-9397-08002B2CF9AE}" pid="7" name="WorkplaceRelations">
    <vt:lpwstr/>
  </property>
  <property fmtid="{D5CDD505-2E9C-101B-9397-08002B2CF9AE}" pid="8" name="TheDepartment">
    <vt:lpwstr/>
  </property>
  <property fmtid="{D5CDD505-2E9C-101B-9397-08002B2CF9AE}" pid="9" name="International">
    <vt:lpwstr/>
  </property>
  <property fmtid="{D5CDD505-2E9C-101B-9397-08002B2CF9AE}" pid="10" name="Skills">
    <vt:lpwstr/>
  </property>
  <property fmtid="{D5CDD505-2E9C-101B-9397-08002B2CF9AE}" pid="11" name="Employment">
    <vt:lpwstr/>
  </property>
  <property fmtid="{D5CDD505-2E9C-101B-9397-08002B2CF9AE}" pid="12" name="_SourceUrl">
    <vt:lpwstr/>
  </property>
  <property fmtid="{D5CDD505-2E9C-101B-9397-08002B2CF9AE}" pid="13" name="EarlyChildhood">
    <vt:lpwstr/>
  </property>
  <property fmtid="{D5CDD505-2E9C-101B-9397-08002B2CF9AE}" pid="14" name="Schooling">
    <vt:lpwstr/>
  </property>
  <property fmtid="{D5CDD505-2E9C-101B-9397-08002B2CF9AE}" pid="15" name="HigherEducation">
    <vt:lpwstr>1</vt:lpwstr>
  </property>
  <property fmtid="{D5CDD505-2E9C-101B-9397-08002B2CF9AE}" pid="16" name="PublishingContact">
    <vt:lpwstr>449</vt:lpwstr>
  </property>
  <property fmtid="{D5CDD505-2E9C-101B-9397-08002B2CF9AE}" pid="17" name="display_urn:schemas-microsoft-com:office:office#PublishingContact">
    <vt:lpwstr>Quality Assurance</vt:lpwstr>
  </property>
  <property fmtid="{D5CDD505-2E9C-101B-9397-08002B2CF9AE}" pid="18" name="FunctionLookupField">
    <vt:lpwstr/>
  </property>
  <property fmtid="{D5CDD505-2E9C-101B-9397-08002B2CF9AE}" pid="19" name="Document Category">
    <vt:lpwstr/>
  </property>
  <property fmtid="{D5CDD505-2E9C-101B-9397-08002B2CF9AE}" pid="20" name="Resources">
    <vt:lpwstr/>
  </property>
  <property fmtid="{D5CDD505-2E9C-101B-9397-08002B2CF9AE}" pid="21" name="AudienceField">
    <vt:lpwstr/>
  </property>
  <property fmtid="{D5CDD505-2E9C-101B-9397-08002B2CF9AE}" pid="22" name="Comments">
    <vt:lpwstr/>
  </property>
  <property fmtid="{D5CDD505-2E9C-101B-9397-08002B2CF9AE}" pid="23" name="_AdHocReviewCycleID">
    <vt:i4>-583414129</vt:i4>
  </property>
  <property fmtid="{D5CDD505-2E9C-101B-9397-08002B2CF9AE}" pid="24" name="_NewReviewCycle">
    <vt:lpwstr/>
  </property>
  <property fmtid="{D5CDD505-2E9C-101B-9397-08002B2CF9AE}" pid="25" name="_EmailSubject">
    <vt:lpwstr>Question about application data [SEC=OFFICIAL]</vt:lpwstr>
  </property>
  <property fmtid="{D5CDD505-2E9C-101B-9397-08002B2CF9AE}" pid="26" name="_AuthorEmail">
    <vt:lpwstr>Ravi.RAVINDIRAN@dese.gov.au</vt:lpwstr>
  </property>
  <property fmtid="{D5CDD505-2E9C-101B-9397-08002B2CF9AE}" pid="27" name="_AuthorEmailDisplayName">
    <vt:lpwstr>RAVINDIRAN,Ravi</vt:lpwstr>
  </property>
</Properties>
</file>